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 activeTab="4"/>
  </bookViews>
  <sheets>
    <sheet name="Реестр дог.на польз.ОИ МКД" sheetId="4" r:id="rId1"/>
    <sheet name="Доходы от рекламы в лифтах" sheetId="12" r:id="rId2"/>
    <sheet name="Размещение рекламы" sheetId="6" r:id="rId3"/>
    <sheet name="Договоры аренды МОП" sheetId="8" r:id="rId4"/>
    <sheet name="Договоры аренды" sheetId="11" r:id="rId5"/>
  </sheets>
  <calcPr calcId="125725"/>
</workbook>
</file>

<file path=xl/calcChain.xml><?xml version="1.0" encoding="utf-8"?>
<calcChain xmlns="http://schemas.openxmlformats.org/spreadsheetml/2006/main">
  <c r="G123" i="12"/>
  <c r="A123"/>
  <c r="E121"/>
  <c r="G120"/>
  <c r="G119"/>
  <c r="G118"/>
  <c r="G117"/>
  <c r="A117"/>
  <c r="A118" s="1"/>
  <c r="A119" s="1"/>
  <c r="A120" s="1"/>
  <c r="G116"/>
  <c r="G115"/>
  <c r="G114"/>
  <c r="G121" s="1"/>
  <c r="A114"/>
  <c r="E112"/>
  <c r="G111"/>
  <c r="A111"/>
  <c r="G110"/>
  <c r="G109"/>
  <c r="G108"/>
  <c r="G107"/>
  <c r="G106"/>
  <c r="G105"/>
  <c r="G104"/>
  <c r="A104"/>
  <c r="A105" s="1"/>
  <c r="A106" s="1"/>
  <c r="A107" s="1"/>
  <c r="A108" s="1"/>
  <c r="A109" s="1"/>
  <c r="E102"/>
  <c r="G101"/>
  <c r="G100"/>
  <c r="A100"/>
  <c r="G99"/>
  <c r="G98"/>
  <c r="G97"/>
  <c r="G96"/>
  <c r="A96"/>
  <c r="A97" s="1"/>
  <c r="A98" s="1"/>
  <c r="G95"/>
  <c r="G94"/>
  <c r="G93"/>
  <c r="A93"/>
  <c r="G92"/>
  <c r="G91"/>
  <c r="A91"/>
  <c r="G90"/>
  <c r="G89"/>
  <c r="G88"/>
  <c r="G87"/>
  <c r="G86"/>
  <c r="G85"/>
  <c r="G84"/>
  <c r="G83"/>
  <c r="G82"/>
  <c r="G81"/>
  <c r="A81"/>
  <c r="A82" s="1"/>
  <c r="A83" s="1"/>
  <c r="A84" s="1"/>
  <c r="A85" s="1"/>
  <c r="A86" s="1"/>
  <c r="A87" s="1"/>
  <c r="A88" s="1"/>
  <c r="A89" s="1"/>
  <c r="G80"/>
  <c r="G79"/>
  <c r="A79"/>
  <c r="E77"/>
  <c r="G76"/>
  <c r="G75"/>
  <c r="G74"/>
  <c r="G73"/>
  <c r="G72"/>
  <c r="G71"/>
  <c r="A71"/>
  <c r="A72" s="1"/>
  <c r="A73" s="1"/>
  <c r="A74" s="1"/>
  <c r="G70"/>
  <c r="G69"/>
  <c r="G68"/>
  <c r="G67"/>
  <c r="G66"/>
  <c r="G65"/>
  <c r="G64"/>
  <c r="G63"/>
  <c r="G62"/>
  <c r="A62"/>
  <c r="A63" s="1"/>
  <c r="A64" s="1"/>
  <c r="A65" s="1"/>
  <c r="A66" s="1"/>
  <c r="A67" s="1"/>
  <c r="A68" s="1"/>
  <c r="A69" s="1"/>
  <c r="E60"/>
  <c r="G59"/>
  <c r="G58"/>
  <c r="G57"/>
  <c r="G56"/>
  <c r="G55"/>
  <c r="G54"/>
  <c r="G53"/>
  <c r="A53"/>
  <c r="A54" s="1"/>
  <c r="A55" s="1"/>
  <c r="G52"/>
  <c r="G51"/>
  <c r="A51"/>
  <c r="E49"/>
  <c r="G48"/>
  <c r="G47"/>
  <c r="G46"/>
  <c r="A46"/>
  <c r="A47" s="1"/>
  <c r="A48" s="1"/>
  <c r="G45"/>
  <c r="G44"/>
  <c r="G43"/>
  <c r="G42"/>
  <c r="G41"/>
  <c r="G40"/>
  <c r="G39"/>
  <c r="G38"/>
  <c r="G37"/>
  <c r="A37"/>
  <c r="A38" s="1"/>
  <c r="A39" s="1"/>
  <c r="A40" s="1"/>
  <c r="A41" s="1"/>
  <c r="A42" s="1"/>
  <c r="A43" s="1"/>
  <c r="A44" s="1"/>
  <c r="G36"/>
  <c r="E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A11"/>
  <c r="A12" s="1"/>
  <c r="G10"/>
  <c r="G34" l="1"/>
  <c r="G49"/>
  <c r="E126"/>
  <c r="G126" s="1"/>
  <c r="G60"/>
  <c r="G77"/>
  <c r="G102"/>
  <c r="G112"/>
</calcChain>
</file>

<file path=xl/comments1.xml><?xml version="1.0" encoding="utf-8"?>
<comments xmlns="http://schemas.openxmlformats.org/spreadsheetml/2006/main">
  <authors>
    <author>Автор</author>
  </authors>
  <commentList>
    <comment ref="E119" authorId="0">
      <text>
        <r>
          <rPr>
            <b/>
            <sz val="8"/>
            <color indexed="81"/>
            <rFont val="Tahoma"/>
            <family val="2"/>
            <charset val="204"/>
          </rPr>
          <t>5:1этаж-нет квартир, 2-1 этаж-кв. 1-5,14-42,43-47,83-84,84а,85-91,127,128,128а,129-135,171,175-179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<sst xmlns="http://schemas.openxmlformats.org/spreadsheetml/2006/main" count="385" uniqueCount="242">
  <si>
    <t>ООО «Управляющая компания по содержанию жилищного фонда»</t>
  </si>
  <si>
    <t>625051, обл Тюменская, г. Тюмень, ул.Пермякова,37</t>
  </si>
  <si>
    <t>Реестр договоров на пользование общим имуществом многоквартирных жилых домов, находящихся в управлении предприятия</t>
  </si>
  <si>
    <t>наименование организации</t>
  </si>
  <si>
    <t>номер и дата договора</t>
  </si>
  <si>
    <t>адрес мкд в котором используется общее имущество по договору</t>
  </si>
  <si>
    <t>срок действия договора</t>
  </si>
  <si>
    <t>предмет договора</t>
  </si>
  <si>
    <t>договора на возмездное оказание услуг по размещению информационных листов в кабине лифта</t>
  </si>
  <si>
    <t>ООО ПлазмаВижн,   ИНН 7204120235</t>
  </si>
  <si>
    <t>586 от 16.12.2013г., протокол собственников мкд от 15.10.2013г.</t>
  </si>
  <si>
    <t>А. Логунова,4, 5 лифтов</t>
  </si>
  <si>
    <t xml:space="preserve">01.01.2014г. - 31.12.2014г., пролонгация </t>
  </si>
  <si>
    <t>размещение инфолиста с правилами пользования лифтом и элементами рекламы</t>
  </si>
  <si>
    <t>ООО Урало-Сибирское Рекламное Аганство", ИНН 7203202809</t>
  </si>
  <si>
    <t>582 от 14.10.2013г., протокол собственников мкд от 01.10.2013г.</t>
  </si>
  <si>
    <t>Н. Федорова,1, 8 лифтов</t>
  </si>
  <si>
    <t>10.10.2013г. - пять лет</t>
  </si>
  <si>
    <t>544 от 17.05.2013г., протокол собственников мкд от 17.04.2013г</t>
  </si>
  <si>
    <t>01.05.2013г. - пять лет</t>
  </si>
  <si>
    <t>679 от 26.08.2014г., протоколы собственников мкд от 2014г.</t>
  </si>
  <si>
    <t>01.05.2014г. - 30.04.2015г, пролонгация</t>
  </si>
  <si>
    <t xml:space="preserve">договоры на возмедное оказание услуг по размещению оборудования связи </t>
  </si>
  <si>
    <t>ОАО "МТС", ИНН 7740000076</t>
  </si>
  <si>
    <t>637/D140322096-07 от 08.05.2014г., протокол собственников помещений мкд от 14.04.2014г.</t>
  </si>
  <si>
    <t>ул. Кишиневская,30</t>
  </si>
  <si>
    <t>01.05.2014г. - 31.03.2015г., пролонгация</t>
  </si>
  <si>
    <t>размещение транзитного ВОК на чердаке дома</t>
  </si>
  <si>
    <t>ИП Санников К.В., ИНН 720414745909</t>
  </si>
  <si>
    <t>624 от 27.01.2014г, протокол собственников помещений мкд от 23.01.2014г.</t>
  </si>
  <si>
    <t>Н. Чаплина,113, 5 подъезд, чердак</t>
  </si>
  <si>
    <t>01.02.2014г. - 31.12.2014г., пролонгация</t>
  </si>
  <si>
    <t>размещение трубостойки для наружной кабельной линии, оборудования связи</t>
  </si>
  <si>
    <t>ОАО "Вымпел-Коммуникации", ИНН 7713076301</t>
  </si>
  <si>
    <t>№ 8-2013/Р от 05.08.2013г., протоколы собственников помещений мкд от 2013г.</t>
  </si>
  <si>
    <t>01.03.2013г - 11 месяцев, с пролонгацией</t>
  </si>
  <si>
    <t>размещение ВОЛС на кровле и в подвале</t>
  </si>
  <si>
    <t>06/08-УБС от 09.04.2008г, простокол собственников помещений мкд от 2008г.</t>
  </si>
  <si>
    <t>30 лет Победы,108</t>
  </si>
  <si>
    <t>09.02.2008г. - год, с пролонгацией</t>
  </si>
  <si>
    <t xml:space="preserve">базовая станция радиотелефонной связи на техэтаже </t>
  </si>
  <si>
    <t>32/07-УБС от 26.12.2007г., протокол собственников помещений мкд от 2007г</t>
  </si>
  <si>
    <t>Пермякова,48</t>
  </si>
  <si>
    <t>01.10.2007г. - год, с пролонгацией</t>
  </si>
  <si>
    <t xml:space="preserve">31/07-УБС от 25.12.2007г, протокол собственников помещений мкд от 25.12.2007г. </t>
  </si>
  <si>
    <t>ул. Широтная,123</t>
  </si>
  <si>
    <t>01.02.2007г. - год, пролонгация</t>
  </si>
  <si>
    <t xml:space="preserve"> </t>
  </si>
  <si>
    <t>РЕЕСТР ДОГОВОРОВ</t>
  </si>
  <si>
    <t>О  РАЗМЕЩЕНИИ РЕКЛАМЫ</t>
  </si>
  <si>
    <t xml:space="preserve">№ </t>
  </si>
  <si>
    <t>Адрес    размещения</t>
  </si>
  <si>
    <t>Рекламораспространитель</t>
  </si>
  <si>
    <t xml:space="preserve">Ежемесячная  цена </t>
  </si>
  <si>
    <t>Номер договора,</t>
  </si>
  <si>
    <t>п/п</t>
  </si>
  <si>
    <t xml:space="preserve">срок  действия  </t>
  </si>
  <si>
    <t>ООО «Компания мир визуальных коммуникаций»</t>
  </si>
  <si>
    <t xml:space="preserve">№ 356 от 01.06.2012г.  </t>
  </si>
  <si>
    <t>( 01.06.12г. по 31.05.2017г.)</t>
  </si>
  <si>
    <t>ул.Широтная, 43</t>
  </si>
  <si>
    <t>ООО «Мебельная галерея»</t>
  </si>
  <si>
    <t xml:space="preserve">№ 352 от 24.02.2012г. </t>
  </si>
  <si>
    <t>( с ежегодной  пролонгацией )</t>
  </si>
  <si>
    <t>ул.Широтная. 33</t>
  </si>
  <si>
    <t>ООО  «ПФ» Барс»</t>
  </si>
  <si>
    <t>№ 139 от 01.01.2009г.</t>
  </si>
  <si>
    <t xml:space="preserve"> ( с ежегодной пролонгацией)</t>
  </si>
  <si>
    <t>ул. Широтная,13 В</t>
  </si>
  <si>
    <t xml:space="preserve"> ООО  «Лидер»</t>
  </si>
  <si>
    <t xml:space="preserve"> №  361 от 01.11.2012г</t>
  </si>
  <si>
    <t>( с 01.11.2012г. по 31.10.2017г.)</t>
  </si>
  <si>
    <t>ул.Пермякова,21</t>
  </si>
  <si>
    <t>ИП   Индукаева С.П.</t>
  </si>
  <si>
    <t>№ 3 от 10.02.14г.</t>
  </si>
  <si>
    <t>ул. Пермякова. 21</t>
  </si>
  <si>
    <t>ООО Ломбард «Шкатулка»</t>
  </si>
  <si>
    <t>№ 9 от 11.11.2014г.</t>
  </si>
  <si>
    <t>( с 01.12.14г. по  30.11.2016г.)</t>
  </si>
  <si>
    <t>РЕЕСТР ДОГОВОРОВ АРЕНДЫ МОП</t>
  </si>
  <si>
    <t>S   помещения</t>
  </si>
  <si>
    <t>пр. 9 Мая,2/6</t>
  </si>
  <si>
    <t>ИП Данелия И.В.</t>
  </si>
  <si>
    <t xml:space="preserve">№ 619 от 28.02.2014г.  </t>
  </si>
  <si>
    <t>16,7 кв.м.</t>
  </si>
  <si>
    <t>ул. Чаплина,113</t>
  </si>
  <si>
    <t>ИП Грицан В.И.</t>
  </si>
  <si>
    <t>30,00 кв.м.</t>
  </si>
  <si>
    <t>ул.Чаплина, 126</t>
  </si>
  <si>
    <t>ИП Илларионова А.Л.</t>
  </si>
  <si>
    <t>34,50 кв.м.</t>
  </si>
  <si>
    <t>ул Чаплина,126</t>
  </si>
  <si>
    <t>ООО "Лаура"</t>
  </si>
  <si>
    <t>23,80 кв.м.</t>
  </si>
  <si>
    <t>ул.Мельникайте, 131</t>
  </si>
  <si>
    <t>ИП Шихалева Т.Г.</t>
  </si>
  <si>
    <t>№ 618 от 31.01.14г.</t>
  </si>
  <si>
    <t>ул. Моторостроителей, 7</t>
  </si>
  <si>
    <t>ИП Мельникова О.Н.</t>
  </si>
  <si>
    <t>12,5 кв.м.</t>
  </si>
  <si>
    <t>ул. Широтная,51/2</t>
  </si>
  <si>
    <t>ИП Шевченко А.Г.</t>
  </si>
  <si>
    <t>№ 639 от 22.05.2014 г.</t>
  </si>
  <si>
    <t>17,5 кв.м.</t>
  </si>
  <si>
    <t>Арендатор</t>
  </si>
  <si>
    <t>улица</t>
  </si>
  <si>
    <t>дом</t>
  </si>
  <si>
    <t>Б</t>
  </si>
  <si>
    <t>Боровская</t>
  </si>
  <si>
    <t>А</t>
  </si>
  <si>
    <t>В</t>
  </si>
  <si>
    <t>Широтная</t>
  </si>
  <si>
    <t>Пермякова</t>
  </si>
  <si>
    <t>Ставропольская</t>
  </si>
  <si>
    <t>Федюнинского</t>
  </si>
  <si>
    <t>Мельникайте</t>
  </si>
  <si>
    <t>Олимпийская</t>
  </si>
  <si>
    <t>Монтажников</t>
  </si>
  <si>
    <t>Моторостроителей</t>
  </si>
  <si>
    <t>Логунова</t>
  </si>
  <si>
    <t xml:space="preserve">Адрес  </t>
  </si>
  <si>
    <t>ул.Пермякова, 53</t>
  </si>
  <si>
    <t>ООО "Лайнер"</t>
  </si>
  <si>
    <t>ул. Олимпийская,36</t>
  </si>
  <si>
    <t>ООО "Динара"</t>
  </si>
  <si>
    <t>142,35 руб.</t>
  </si>
  <si>
    <t>Приложение № 1</t>
  </si>
  <si>
    <t>к договору № 679</t>
  </si>
  <si>
    <t>от 26.08.2014г.</t>
  </si>
  <si>
    <t>Перечень многоквартирных жилых домов, оборудованных лифтами и с размещенными в них информационными досками с правилами пользования лифтом и элементами рекламы</t>
  </si>
  <si>
    <t>№</t>
  </si>
  <si>
    <t>адрес</t>
  </si>
  <si>
    <t>лит</t>
  </si>
  <si>
    <t>кол-во лифтов</t>
  </si>
  <si>
    <t>30 лет  Победы</t>
  </si>
  <si>
    <t xml:space="preserve">Пермякова </t>
  </si>
  <si>
    <t>Фёдорова</t>
  </si>
  <si>
    <t>1,2п.</t>
  </si>
  <si>
    <t>3,4п.</t>
  </si>
  <si>
    <t>Итого по 1.2.</t>
  </si>
  <si>
    <t>30  лет  Победы</t>
  </si>
  <si>
    <t>Ткацкий</t>
  </si>
  <si>
    <t>Всего</t>
  </si>
  <si>
    <t>Гнаровской</t>
  </si>
  <si>
    <t>проезд 9 Мая</t>
  </si>
  <si>
    <t>Станционная</t>
  </si>
  <si>
    <t>Итого</t>
  </si>
  <si>
    <t xml:space="preserve">Д. Бедного </t>
  </si>
  <si>
    <t>Чаплина</t>
  </si>
  <si>
    <t xml:space="preserve">Итого лифтов </t>
  </si>
  <si>
    <t>300 руб.с кабины лифта / мес.</t>
  </si>
  <si>
    <t>300,00  за один лифт, итого за месяц 1500,00</t>
  </si>
  <si>
    <t>400,00 за один лифт, итого в месяц 3200,00</t>
  </si>
  <si>
    <t>300,00 руб. за один лифт, итого за месяц 1500,00</t>
  </si>
  <si>
    <t>цена в месяц (руб.), в т.ч. НДС 18 %</t>
  </si>
  <si>
    <t>2500,00 руб./мес</t>
  </si>
  <si>
    <t>1770,00 руб./мес.</t>
  </si>
  <si>
    <t>9000,00 руб./мес</t>
  </si>
  <si>
    <t>цена в мес. за 1 лифт (руб.), в т.ч. НДС 18%</t>
  </si>
  <si>
    <t>плата в месяц (руб.), в т.ч. НДС</t>
  </si>
  <si>
    <t>ООО Урало-Сибирское Рекламное Аганство</t>
  </si>
  <si>
    <t>(28.05. 14г. по 31.01.2016г.)</t>
  </si>
  <si>
    <t>( с  01.02.14г. по 30.11.2015г.)</t>
  </si>
  <si>
    <t>до 31.11.2015</t>
  </si>
  <si>
    <t>п. 3 (е) Информация об использовании общего имущества в многоквартироном доме</t>
  </si>
  <si>
    <t>ООО "ПлазмаВИЖН", ИНН 7204120235</t>
  </si>
  <si>
    <t>711 от 10.02.2015, протокол собственников помещений мкд от 31.01.2015</t>
  </si>
  <si>
    <t>А. Логунова,12, 5 лифтов</t>
  </si>
  <si>
    <t>01.02.2015- пролонгация</t>
  </si>
  <si>
    <t>( с 01.02.14г. по 31.12.2015г.)</t>
  </si>
  <si>
    <t>243,23 руб.</t>
  </si>
  <si>
    <t>ул. В.Гнаровской,9/2</t>
  </si>
  <si>
    <t>ИП Казакова С.В.</t>
  </si>
  <si>
    <t>№6 от 15.01.15г.</t>
  </si>
  <si>
    <t>19,9 кв.м.</t>
  </si>
  <si>
    <t>(01.01.15г. по 30.11.15г)</t>
  </si>
  <si>
    <t>ул. Моторостроителей,2</t>
  </si>
  <si>
    <t>ИП Вахтыкова Т.В.</t>
  </si>
  <si>
    <t>№ 1 срок действия с 12.01.15 по 31.12.15</t>
  </si>
  <si>
    <t>15,0 кв.м.</t>
  </si>
  <si>
    <t>ИП Новикова О.Н.</t>
  </si>
  <si>
    <t>12,6 кв.м.</t>
  </si>
  <si>
    <t>84 от 30.11.14г. (01.12.14. по 30.11.15г) договор аренды</t>
  </si>
  <si>
    <t>ул.Пермякова,43</t>
  </si>
  <si>
    <t>ИП Егоров Н.Г.</t>
  </si>
  <si>
    <t>10 от 17.2014г. ( с 01.12.14г. по 30.11.15г.)</t>
  </si>
  <si>
    <t>ул. Мельникайте, 129</t>
  </si>
  <si>
    <t>5 900</t>
  </si>
  <si>
    <t>7 847</t>
  </si>
  <si>
    <t>ул.Широтная, 13/3</t>
  </si>
  <si>
    <t>ул. Мельникайте, 135</t>
  </si>
  <si>
    <t>ИП Амян К. З.</t>
  </si>
  <si>
    <t>632 от 01.04.2014, пролонгация</t>
  </si>
  <si>
    <t>6 кв.м.</t>
  </si>
  <si>
    <t>ул. Мельникайте, 66</t>
  </si>
  <si>
    <t>ИП Глушков</t>
  </si>
  <si>
    <t>653 от 30.05.2014, пролонгация</t>
  </si>
  <si>
    <t>140 кв.м.</t>
  </si>
  <si>
    <t>№21 от 01.04.2015 по 29.02.2016</t>
  </si>
  <si>
    <t>ИП Акаева С. Д.</t>
  </si>
  <si>
    <t>№ 24 от 01.06.2015 (с 01.06.2015 по 30.04.2016)</t>
  </si>
  <si>
    <t>17,2 кв.м.</t>
  </si>
  <si>
    <t>ул. Мельникайте, 127а/4</t>
  </si>
  <si>
    <t>ИП Артинян Э. А.</t>
  </si>
  <si>
    <t>49 с 01.08.2014 по 30.06.2015</t>
  </si>
  <si>
    <t>13,3 кв.м.</t>
  </si>
  <si>
    <t>ул. 30 лет Победы, 104</t>
  </si>
  <si>
    <t>ООО "Мельница Тюмень"</t>
  </si>
  <si>
    <t>3000 руб.</t>
  </si>
  <si>
    <t>740 от 27.05.2015 (с 01.06.2015 по 30.04.2016)</t>
  </si>
  <si>
    <t>26 с 01.07.2015 по 31.05.2016</t>
  </si>
  <si>
    <t>ИП Алборов А. К. (вместо ИП Артинян)</t>
  </si>
  <si>
    <t xml:space="preserve">№ 50  от 15.08.2014г  (01.08.14г по 31.07.15г.), пролонгация                     </t>
  </si>
  <si>
    <t>№ 316/2а от 01.10.2012г. по 31.08.2015г., пролонгация</t>
  </si>
  <si>
    <t>ООО "Регионкомплект-т"</t>
  </si>
  <si>
    <t>№8 от 16.04.2014г                                  (с 01.04.2014 по 01.04.2017)</t>
  </si>
  <si>
    <t>№34  от 01.09.2015г.</t>
  </si>
  <si>
    <t xml:space="preserve"> ( с 01.08.18г. по 30.06.15г.)</t>
  </si>
  <si>
    <t>ул. Энергостроителей, 8</t>
  </si>
  <si>
    <t>ИП Гаршина С. В.</t>
  </si>
  <si>
    <t>№ 37 от 01.10.2015 по 31.08.2016</t>
  </si>
  <si>
    <t>16,4 кв.м.</t>
  </si>
  <si>
    <t xml:space="preserve">РЕЕСТР ДОГОВОРОВ АРЕНДЫ </t>
  </si>
  <si>
    <t>№ 23/Н-14 от 14.11.14г.   (с 01.01.14г. по 31.12.14г.) договор с пролонгацией на тех же условиях</t>
  </si>
  <si>
    <t xml:space="preserve">№23/Н-14-а  от 20.10.2014г  (01.01.14г по 31.10.15г.) пролонгация                     </t>
  </si>
  <si>
    <t>ул.Монтажников,18/1</t>
  </si>
  <si>
    <t>ИП Степанян О.В.</t>
  </si>
  <si>
    <t>№25 от 12.06.2015г.  по 11.05.16г.</t>
  </si>
  <si>
    <t>38,8 кв.м.</t>
  </si>
  <si>
    <t>Сироткин Н.Я.</t>
  </si>
  <si>
    <t>№  45 от 30.11.2015г. Срок с 01.12.2015г. по 30.12.16г.</t>
  </si>
  <si>
    <t>ООО "Олан+"</t>
  </si>
  <si>
    <t>3540 руб.</t>
  </si>
  <si>
    <t>789 от 01.11.2015 ( с 01.11.2015 по 30.09.2016</t>
  </si>
  <si>
    <t>ул. Гнаровской, 9</t>
  </si>
  <si>
    <t>ООО "Олан"</t>
  </si>
  <si>
    <t>3540,00 руб.</t>
  </si>
  <si>
    <t>№ 629 от 01.04.2014 (с 01.09.2014 по 01.08.2015 с пролонгацией)</t>
  </si>
  <si>
    <t>№ 788 от 01.11.2015 (с 01.07.2014 по 31.05.2016 )</t>
  </si>
  <si>
    <t>30 лет Победы,44,46,48,56,58,62, 86,94,93А,100,104,108А,108,112,116,118,122,124,126,138,138А,А. Логунова,3,16,18, ул. Пермякова,50А,50,56А, 21,25,39,53,ул. Н. Федорова,4,6,11,  ул. Широтная,33,35,41,43,59,59А,61А,63,65,67,79,81,83А83, 103,109А,111А,119,123,13,13А,13Б,13В, 23,25,157,106,106А,106Б,108,110,112,154,156,пр. Ткацкий,5, ул. Монтажников,6,16,18, ул. Олимпийская,36,47,ул. В.Гнаровской,5,9, ул. Мельникайте,127,127А,129,131,135, 124,66, пр. 9Мая,2, ул. Боровская,5,7, ул. Монтажников,11, ул. Моторостроителей,1,2,5,7, ул. Станционная,26В,Д.Бедного,98,ул. Ставропольская,9,11А,ул. Федюнинского,3,Н.Чаплина,113,126</t>
  </si>
  <si>
    <t>ул. Широтная,108,39, пр. 9Мая,6,2, Пермякова,54А, 48, 50А, 30 лет Победы 60,62</t>
  </si>
  <si>
    <t>700,00 руб. (500,00 руб.) /мес за обслуживание одного кабеля ВОЛС, итого 5500,00 в месяц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</si>
</sst>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rgb="FF373737"/>
      <name val="Times New Roman"/>
      <family val="1"/>
      <charset val="204"/>
    </font>
    <font>
      <sz val="10.5"/>
      <color rgb="FF373737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10.5"/>
      <name val="Arial"/>
      <family val="2"/>
      <charset val="204"/>
    </font>
    <font>
      <sz val="12"/>
      <color rgb="FF373737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373737"/>
      <name val="Times New Roman"/>
      <family val="1"/>
      <charset val="204"/>
    </font>
    <font>
      <sz val="10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1" fontId="15" fillId="0" borderId="8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1" fontId="15" fillId="0" borderId="9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/>
    <xf numFmtId="1" fontId="18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1" fontId="19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" fontId="14" fillId="0" borderId="1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14" fillId="0" borderId="1" xfId="0" applyNumberFormat="1" applyFont="1" applyFill="1" applyBorder="1"/>
    <xf numFmtId="1" fontId="14" fillId="0" borderId="1" xfId="1" applyNumberFormat="1" applyFont="1" applyFill="1" applyBorder="1" applyAlignment="1"/>
    <xf numFmtId="1" fontId="14" fillId="0" borderId="1" xfId="1" applyNumberFormat="1" applyFont="1" applyFill="1" applyBorder="1" applyAlignment="1">
      <alignment horizontal="center"/>
    </xf>
    <xf numFmtId="1" fontId="14" fillId="0" borderId="2" xfId="1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8" fillId="0" borderId="1" xfId="0" applyFont="1" applyBorder="1"/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/>
    </xf>
    <xf numFmtId="1" fontId="21" fillId="0" borderId="4" xfId="0" applyNumberFormat="1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_Север, декабрь работаем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31</xdr:row>
      <xdr:rowOff>0</xdr:rowOff>
    </xdr:from>
    <xdr:to>
      <xdr:col>2</xdr:col>
      <xdr:colOff>228600</xdr:colOff>
      <xdr:row>32</xdr:row>
      <xdr:rowOff>53340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20240" y="6867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39</xdr:row>
      <xdr:rowOff>0</xdr:rowOff>
    </xdr:from>
    <xdr:to>
      <xdr:col>2</xdr:col>
      <xdr:colOff>228600</xdr:colOff>
      <xdr:row>40</xdr:row>
      <xdr:rowOff>53341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20240" y="8391525"/>
          <a:ext cx="99060" cy="2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39</xdr:row>
      <xdr:rowOff>0</xdr:rowOff>
    </xdr:from>
    <xdr:to>
      <xdr:col>2</xdr:col>
      <xdr:colOff>228600</xdr:colOff>
      <xdr:row>40</xdr:row>
      <xdr:rowOff>53341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0240" y="8391525"/>
          <a:ext cx="99060" cy="2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31</xdr:row>
      <xdr:rowOff>0</xdr:rowOff>
    </xdr:from>
    <xdr:to>
      <xdr:col>2</xdr:col>
      <xdr:colOff>228600</xdr:colOff>
      <xdr:row>32</xdr:row>
      <xdr:rowOff>53340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920240" y="6867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39</xdr:row>
      <xdr:rowOff>0</xdr:rowOff>
    </xdr:from>
    <xdr:to>
      <xdr:col>2</xdr:col>
      <xdr:colOff>228600</xdr:colOff>
      <xdr:row>40</xdr:row>
      <xdr:rowOff>53341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1920240" y="8391525"/>
          <a:ext cx="99060" cy="2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39</xdr:row>
      <xdr:rowOff>0</xdr:rowOff>
    </xdr:from>
    <xdr:to>
      <xdr:col>2</xdr:col>
      <xdr:colOff>228600</xdr:colOff>
      <xdr:row>40</xdr:row>
      <xdr:rowOff>53341</xdr:rowOff>
    </xdr:to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1920240" y="8391525"/>
          <a:ext cx="99060" cy="2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opLeftCell="A19" zoomScale="84" zoomScaleNormal="84" workbookViewId="0">
      <selection activeCell="A30" sqref="A30"/>
    </sheetView>
  </sheetViews>
  <sheetFormatPr defaultRowHeight="15"/>
  <cols>
    <col min="1" max="1" width="30.5703125" customWidth="1"/>
    <col min="2" max="2" width="26.7109375" customWidth="1"/>
    <col min="3" max="3" width="31.7109375" customWidth="1"/>
    <col min="4" max="4" width="16.85546875" customWidth="1"/>
    <col min="5" max="5" width="23.7109375" customWidth="1"/>
    <col min="6" max="6" width="16.85546875" style="2" customWidth="1"/>
    <col min="11" max="11" width="11" customWidth="1"/>
  </cols>
  <sheetData>
    <row r="1" spans="1:11" s="64" customFormat="1" ht="23.25">
      <c r="A1" s="64" t="s">
        <v>164</v>
      </c>
      <c r="F1" s="65"/>
    </row>
    <row r="2" spans="1:11">
      <c r="A2" t="s">
        <v>0</v>
      </c>
    </row>
    <row r="3" spans="1:11">
      <c r="A3" t="s">
        <v>1</v>
      </c>
    </row>
    <row r="4" spans="1:11">
      <c r="A4" s="5"/>
      <c r="C4" s="58"/>
    </row>
    <row r="5" spans="1:1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9"/>
      <c r="B6" s="59"/>
      <c r="C6" s="59"/>
      <c r="D6" s="59"/>
      <c r="E6" s="59"/>
      <c r="F6" s="59"/>
    </row>
    <row r="8" spans="1:11" ht="45">
      <c r="A8" s="6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54" t="s">
        <v>154</v>
      </c>
    </row>
    <row r="10" spans="1:11" ht="26.25" customHeight="1">
      <c r="A10" s="117" t="s">
        <v>8</v>
      </c>
      <c r="B10" s="117"/>
      <c r="C10" s="117"/>
      <c r="D10" s="117"/>
      <c r="E10" s="117"/>
    </row>
    <row r="11" spans="1:11">
      <c r="B11" s="4"/>
      <c r="C11" s="4"/>
      <c r="D11" s="4"/>
    </row>
    <row r="12" spans="1:11" ht="60" customHeight="1">
      <c r="A12" s="112" t="s">
        <v>9</v>
      </c>
      <c r="B12" s="112" t="s">
        <v>10</v>
      </c>
      <c r="C12" s="118" t="s">
        <v>11</v>
      </c>
      <c r="D12" s="112" t="s">
        <v>12</v>
      </c>
      <c r="E12" s="112" t="s">
        <v>13</v>
      </c>
      <c r="F12" s="112" t="s">
        <v>151</v>
      </c>
    </row>
    <row r="13" spans="1:11">
      <c r="A13" s="113"/>
      <c r="B13" s="113"/>
      <c r="C13" s="119"/>
      <c r="D13" s="113"/>
      <c r="E13" s="113"/>
      <c r="F13" s="113"/>
    </row>
    <row r="14" spans="1:11" ht="60">
      <c r="A14" s="3" t="s">
        <v>14</v>
      </c>
      <c r="B14" s="3" t="s">
        <v>15</v>
      </c>
      <c r="C14" s="3" t="s">
        <v>16</v>
      </c>
      <c r="D14" s="3" t="s">
        <v>17</v>
      </c>
      <c r="E14" s="3" t="s">
        <v>13</v>
      </c>
      <c r="F14" s="3" t="s">
        <v>152</v>
      </c>
    </row>
    <row r="15" spans="1:11" ht="60">
      <c r="A15" s="3" t="s">
        <v>14</v>
      </c>
      <c r="B15" s="3" t="s">
        <v>18</v>
      </c>
      <c r="C15" s="3" t="s">
        <v>11</v>
      </c>
      <c r="D15" s="3" t="s">
        <v>19</v>
      </c>
      <c r="E15" s="3" t="s">
        <v>13</v>
      </c>
      <c r="F15" s="55" t="s">
        <v>153</v>
      </c>
    </row>
    <row r="16" spans="1:11" ht="384" customHeight="1">
      <c r="A16" s="3" t="s">
        <v>14</v>
      </c>
      <c r="B16" s="3" t="s">
        <v>20</v>
      </c>
      <c r="C16" s="3" t="s">
        <v>239</v>
      </c>
      <c r="D16" s="3" t="s">
        <v>21</v>
      </c>
      <c r="E16" s="3" t="s">
        <v>13</v>
      </c>
      <c r="F16" s="55" t="s">
        <v>150</v>
      </c>
    </row>
    <row r="17" spans="1:10" ht="62.25" customHeight="1">
      <c r="A17" s="3" t="s">
        <v>165</v>
      </c>
      <c r="B17" s="3" t="s">
        <v>166</v>
      </c>
      <c r="C17" s="3" t="s">
        <v>167</v>
      </c>
      <c r="D17" s="3" t="s">
        <v>168</v>
      </c>
      <c r="E17" s="3" t="s">
        <v>13</v>
      </c>
      <c r="F17" s="3" t="s">
        <v>150</v>
      </c>
    </row>
    <row r="18" spans="1:10" ht="28.5" customHeight="1">
      <c r="A18" s="114" t="s">
        <v>22</v>
      </c>
      <c r="B18" s="115"/>
      <c r="C18" s="115"/>
      <c r="D18" s="115"/>
      <c r="E18" s="116"/>
    </row>
    <row r="19" spans="1:10" ht="60">
      <c r="A19" s="3" t="s">
        <v>23</v>
      </c>
      <c r="B19" s="3" t="s">
        <v>24</v>
      </c>
      <c r="C19" s="3" t="s">
        <v>25</v>
      </c>
      <c r="D19" s="3" t="s">
        <v>26</v>
      </c>
      <c r="E19" s="3" t="s">
        <v>27</v>
      </c>
      <c r="F19" s="3" t="s">
        <v>155</v>
      </c>
    </row>
    <row r="20" spans="1:10" ht="75">
      <c r="A20" s="3" t="s">
        <v>28</v>
      </c>
      <c r="B20" s="3" t="s">
        <v>29</v>
      </c>
      <c r="C20" s="3" t="s">
        <v>30</v>
      </c>
      <c r="D20" s="3" t="s">
        <v>31</v>
      </c>
      <c r="E20" s="3" t="s">
        <v>32</v>
      </c>
      <c r="F20" s="3" t="s">
        <v>156</v>
      </c>
      <c r="G20" s="60"/>
      <c r="H20" s="60"/>
      <c r="I20" s="60"/>
      <c r="J20" s="60"/>
    </row>
    <row r="21" spans="1:10" ht="105">
      <c r="A21" s="3" t="s">
        <v>33</v>
      </c>
      <c r="B21" s="3" t="s">
        <v>34</v>
      </c>
      <c r="C21" s="3" t="s">
        <v>240</v>
      </c>
      <c r="D21" s="3" t="s">
        <v>35</v>
      </c>
      <c r="E21" s="3" t="s">
        <v>36</v>
      </c>
      <c r="F21" s="55" t="s">
        <v>241</v>
      </c>
      <c r="G21" s="61"/>
      <c r="H21" s="60"/>
      <c r="I21" s="60"/>
      <c r="J21" s="60"/>
    </row>
    <row r="22" spans="1:10" ht="45">
      <c r="A22" s="8" t="s">
        <v>33</v>
      </c>
      <c r="B22" s="8" t="s">
        <v>37</v>
      </c>
      <c r="C22" s="8" t="s">
        <v>38</v>
      </c>
      <c r="D22" s="8" t="s">
        <v>39</v>
      </c>
      <c r="E22" s="8" t="s">
        <v>40</v>
      </c>
      <c r="F22" s="55" t="s">
        <v>157</v>
      </c>
      <c r="G22" s="60"/>
      <c r="H22" s="60"/>
      <c r="I22" s="60"/>
      <c r="J22" s="60"/>
    </row>
    <row r="23" spans="1:10" ht="45">
      <c r="A23" s="3" t="s">
        <v>33</v>
      </c>
      <c r="B23" s="3" t="s">
        <v>41</v>
      </c>
      <c r="C23" s="3" t="s">
        <v>42</v>
      </c>
      <c r="D23" s="3" t="s">
        <v>43</v>
      </c>
      <c r="E23" s="3" t="s">
        <v>40</v>
      </c>
      <c r="F23" s="55" t="s">
        <v>157</v>
      </c>
      <c r="G23" s="60"/>
      <c r="H23" s="60"/>
      <c r="I23" s="60"/>
      <c r="J23" s="60"/>
    </row>
    <row r="24" spans="1:10" ht="60">
      <c r="A24" s="3" t="s">
        <v>33</v>
      </c>
      <c r="B24" s="3" t="s">
        <v>44</v>
      </c>
      <c r="C24" s="3" t="s">
        <v>45</v>
      </c>
      <c r="D24" s="3" t="s">
        <v>46</v>
      </c>
      <c r="E24" s="3" t="s">
        <v>40</v>
      </c>
      <c r="F24" s="55" t="s">
        <v>157</v>
      </c>
    </row>
    <row r="31" spans="1:10">
      <c r="D31" t="s">
        <v>47</v>
      </c>
    </row>
  </sheetData>
  <mergeCells count="8">
    <mergeCell ref="F12:F13"/>
    <mergeCell ref="A18:E18"/>
    <mergeCell ref="A10:E10"/>
    <mergeCell ref="A12:A13"/>
    <mergeCell ref="B12:B13"/>
    <mergeCell ref="C12:C13"/>
    <mergeCell ref="D12:D13"/>
    <mergeCell ref="E12:E13"/>
  </mergeCells>
  <pageMargins left="0.11811023622047245" right="0.11811023622047245" top="0.11811023622047245" bottom="0.15748031496062992" header="0.31496062992125984" footer="0.31496062992125984"/>
  <pageSetup paperSize="9" scale="61" fitToWidth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topLeftCell="A31" workbookViewId="0">
      <selection activeCell="L59" sqref="L59"/>
    </sheetView>
  </sheetViews>
  <sheetFormatPr defaultRowHeight="15"/>
  <cols>
    <col min="2" max="2" width="19.5703125" customWidth="1"/>
    <col min="6" max="6" width="11.85546875" customWidth="1"/>
    <col min="7" max="7" width="11.7109375" customWidth="1"/>
  </cols>
  <sheetData>
    <row r="1" spans="1:7" s="62" customFormat="1" ht="15.75">
      <c r="A1" s="62" t="s">
        <v>164</v>
      </c>
      <c r="F1" s="63"/>
    </row>
    <row r="2" spans="1:7">
      <c r="C2" s="14"/>
      <c r="D2" s="131" t="s">
        <v>126</v>
      </c>
      <c r="E2" s="131"/>
      <c r="F2" s="16"/>
      <c r="G2" s="16"/>
    </row>
    <row r="3" spans="1:7">
      <c r="C3" s="14"/>
      <c r="D3" s="131" t="s">
        <v>127</v>
      </c>
      <c r="E3" s="131"/>
      <c r="F3" s="16"/>
      <c r="G3" s="16"/>
    </row>
    <row r="4" spans="1:7">
      <c r="C4" s="14"/>
      <c r="D4" s="11"/>
      <c r="E4" s="15" t="s">
        <v>128</v>
      </c>
      <c r="F4" s="16"/>
      <c r="G4" s="16"/>
    </row>
    <row r="5" spans="1:7">
      <c r="C5" s="14"/>
      <c r="D5" s="56" t="s">
        <v>160</v>
      </c>
      <c r="E5" s="15"/>
      <c r="F5" s="16"/>
      <c r="G5" s="16"/>
    </row>
    <row r="6" spans="1:7" ht="90" customHeight="1">
      <c r="B6" s="132" t="s">
        <v>129</v>
      </c>
      <c r="C6" s="132"/>
      <c r="D6" s="132"/>
      <c r="E6" s="132"/>
      <c r="F6" s="16"/>
      <c r="G6" s="16"/>
    </row>
    <row r="7" spans="1:7">
      <c r="C7" s="14"/>
      <c r="D7" s="11"/>
      <c r="E7" s="15"/>
      <c r="F7" s="16"/>
      <c r="G7" s="16"/>
    </row>
    <row r="8" spans="1:7">
      <c r="A8" s="17" t="s">
        <v>130</v>
      </c>
      <c r="B8" s="133" t="s">
        <v>131</v>
      </c>
      <c r="C8" s="134"/>
      <c r="D8" s="135"/>
      <c r="E8" s="136"/>
      <c r="F8" s="137"/>
      <c r="G8" s="138"/>
    </row>
    <row r="9" spans="1:7" ht="85.5">
      <c r="A9" s="18" t="s">
        <v>55</v>
      </c>
      <c r="B9" s="18" t="s">
        <v>105</v>
      </c>
      <c r="C9" s="18" t="s">
        <v>106</v>
      </c>
      <c r="D9" s="18" t="s">
        <v>132</v>
      </c>
      <c r="E9" s="57" t="s">
        <v>133</v>
      </c>
      <c r="F9" s="19" t="s">
        <v>158</v>
      </c>
      <c r="G9" s="20" t="s">
        <v>159</v>
      </c>
    </row>
    <row r="10" spans="1:7">
      <c r="A10" s="21">
        <v>1</v>
      </c>
      <c r="B10" s="22" t="s">
        <v>134</v>
      </c>
      <c r="C10" s="23">
        <v>44</v>
      </c>
      <c r="D10" s="21"/>
      <c r="E10" s="24">
        <v>2</v>
      </c>
      <c r="F10" s="25">
        <v>300</v>
      </c>
      <c r="G10" s="25">
        <f>E10*F10</f>
        <v>600</v>
      </c>
    </row>
    <row r="11" spans="1:7">
      <c r="A11" s="21">
        <f>A10+1</f>
        <v>2</v>
      </c>
      <c r="B11" s="22" t="s">
        <v>134</v>
      </c>
      <c r="C11" s="21">
        <v>46</v>
      </c>
      <c r="D11" s="26"/>
      <c r="E11" s="27">
        <v>1</v>
      </c>
      <c r="F11" s="25">
        <v>300</v>
      </c>
      <c r="G11" s="25">
        <f t="shared" ref="G11:G33" si="0">E11*F11</f>
        <v>300</v>
      </c>
    </row>
    <row r="12" spans="1:7">
      <c r="A12" s="21">
        <f t="shared" ref="A12" si="1">A11+1</f>
        <v>3</v>
      </c>
      <c r="B12" s="22" t="s">
        <v>134</v>
      </c>
      <c r="C12" s="21">
        <v>48</v>
      </c>
      <c r="D12" s="21"/>
      <c r="E12" s="27">
        <v>1</v>
      </c>
      <c r="F12" s="25">
        <v>300</v>
      </c>
      <c r="G12" s="25">
        <f t="shared" si="0"/>
        <v>300</v>
      </c>
    </row>
    <row r="13" spans="1:7">
      <c r="A13" s="21">
        <v>4</v>
      </c>
      <c r="B13" s="22" t="s">
        <v>134</v>
      </c>
      <c r="C13" s="21">
        <v>56</v>
      </c>
      <c r="D13" s="21"/>
      <c r="E13" s="27">
        <v>1</v>
      </c>
      <c r="F13" s="25">
        <v>300</v>
      </c>
      <c r="G13" s="25">
        <f t="shared" si="0"/>
        <v>300</v>
      </c>
    </row>
    <row r="14" spans="1:7">
      <c r="A14" s="21">
        <v>5</v>
      </c>
      <c r="B14" s="22" t="s">
        <v>134</v>
      </c>
      <c r="C14" s="21">
        <v>58</v>
      </c>
      <c r="D14" s="21"/>
      <c r="E14" s="27">
        <v>1</v>
      </c>
      <c r="F14" s="25">
        <v>300</v>
      </c>
      <c r="G14" s="25">
        <f t="shared" si="0"/>
        <v>300</v>
      </c>
    </row>
    <row r="15" spans="1:7">
      <c r="A15" s="21">
        <v>6</v>
      </c>
      <c r="B15" s="22" t="s">
        <v>134</v>
      </c>
      <c r="C15" s="21">
        <v>62</v>
      </c>
      <c r="D15" s="21"/>
      <c r="E15" s="27">
        <v>3</v>
      </c>
      <c r="F15" s="25">
        <v>300</v>
      </c>
      <c r="G15" s="25">
        <f t="shared" si="0"/>
        <v>900</v>
      </c>
    </row>
    <row r="16" spans="1:7">
      <c r="A16" s="21">
        <v>7</v>
      </c>
      <c r="B16" s="22" t="s">
        <v>119</v>
      </c>
      <c r="C16" s="21">
        <v>3</v>
      </c>
      <c r="D16" s="21"/>
      <c r="E16" s="27">
        <v>5</v>
      </c>
      <c r="F16" s="25">
        <v>300</v>
      </c>
      <c r="G16" s="25">
        <f t="shared" si="0"/>
        <v>1500</v>
      </c>
    </row>
    <row r="17" spans="1:7">
      <c r="A17" s="21">
        <v>8</v>
      </c>
      <c r="B17" s="22" t="s">
        <v>119</v>
      </c>
      <c r="C17" s="21">
        <v>16</v>
      </c>
      <c r="D17" s="21"/>
      <c r="E17" s="27">
        <v>3</v>
      </c>
      <c r="F17" s="25">
        <v>300</v>
      </c>
      <c r="G17" s="25">
        <f t="shared" si="0"/>
        <v>900</v>
      </c>
    </row>
    <row r="18" spans="1:7">
      <c r="A18" s="21">
        <v>9</v>
      </c>
      <c r="B18" s="22" t="s">
        <v>119</v>
      </c>
      <c r="C18" s="21">
        <v>18</v>
      </c>
      <c r="D18" s="21"/>
      <c r="E18" s="27">
        <v>4</v>
      </c>
      <c r="F18" s="25">
        <v>300</v>
      </c>
      <c r="G18" s="25">
        <f t="shared" si="0"/>
        <v>1200</v>
      </c>
    </row>
    <row r="19" spans="1:7">
      <c r="A19" s="21">
        <v>10</v>
      </c>
      <c r="B19" s="22" t="s">
        <v>112</v>
      </c>
      <c r="C19" s="21">
        <v>50</v>
      </c>
      <c r="D19" s="21" t="s">
        <v>109</v>
      </c>
      <c r="E19" s="27">
        <v>2</v>
      </c>
      <c r="F19" s="25">
        <v>300</v>
      </c>
      <c r="G19" s="25">
        <f t="shared" si="0"/>
        <v>600</v>
      </c>
    </row>
    <row r="20" spans="1:7">
      <c r="A20" s="21">
        <v>11</v>
      </c>
      <c r="B20" s="22" t="s">
        <v>112</v>
      </c>
      <c r="C20" s="21">
        <v>50</v>
      </c>
      <c r="D20" s="21"/>
      <c r="E20" s="27">
        <v>4</v>
      </c>
      <c r="F20" s="25">
        <v>300</v>
      </c>
      <c r="G20" s="25">
        <f t="shared" si="0"/>
        <v>1200</v>
      </c>
    </row>
    <row r="21" spans="1:7">
      <c r="A21" s="21">
        <v>12</v>
      </c>
      <c r="B21" s="22" t="s">
        <v>135</v>
      </c>
      <c r="C21" s="21">
        <v>56</v>
      </c>
      <c r="D21" s="21" t="s">
        <v>109</v>
      </c>
      <c r="E21" s="27">
        <v>2</v>
      </c>
      <c r="F21" s="25">
        <v>300</v>
      </c>
      <c r="G21" s="25">
        <f t="shared" si="0"/>
        <v>600</v>
      </c>
    </row>
    <row r="22" spans="1:7">
      <c r="A22" s="21">
        <v>13</v>
      </c>
      <c r="B22" s="22" t="s">
        <v>136</v>
      </c>
      <c r="C22" s="21">
        <v>4</v>
      </c>
      <c r="D22" s="21"/>
      <c r="E22" s="27">
        <v>4</v>
      </c>
      <c r="F22" s="25">
        <v>300</v>
      </c>
      <c r="G22" s="25">
        <f t="shared" si="0"/>
        <v>1200</v>
      </c>
    </row>
    <row r="23" spans="1:7">
      <c r="A23" s="21">
        <v>14</v>
      </c>
      <c r="B23" s="22" t="s">
        <v>136</v>
      </c>
      <c r="C23" s="21">
        <v>6</v>
      </c>
      <c r="D23" s="21" t="s">
        <v>137</v>
      </c>
      <c r="E23" s="27">
        <v>2</v>
      </c>
      <c r="F23" s="25">
        <v>300</v>
      </c>
      <c r="G23" s="25">
        <f t="shared" si="0"/>
        <v>600</v>
      </c>
    </row>
    <row r="24" spans="1:7">
      <c r="A24" s="21">
        <v>15</v>
      </c>
      <c r="B24" s="28" t="s">
        <v>136</v>
      </c>
      <c r="C24" s="23">
        <v>6</v>
      </c>
      <c r="D24" s="21" t="s">
        <v>138</v>
      </c>
      <c r="E24" s="29">
        <v>2</v>
      </c>
      <c r="F24" s="25">
        <v>300</v>
      </c>
      <c r="G24" s="25">
        <f t="shared" si="0"/>
        <v>600</v>
      </c>
    </row>
    <row r="25" spans="1:7">
      <c r="A25" s="21">
        <v>16</v>
      </c>
      <c r="B25" s="22" t="s">
        <v>136</v>
      </c>
      <c r="C25" s="21">
        <v>11</v>
      </c>
      <c r="D25" s="21"/>
      <c r="E25" s="27">
        <v>4</v>
      </c>
      <c r="F25" s="25">
        <v>300</v>
      </c>
      <c r="G25" s="25">
        <f t="shared" si="0"/>
        <v>1200</v>
      </c>
    </row>
    <row r="26" spans="1:7">
      <c r="A26" s="21">
        <v>17</v>
      </c>
      <c r="B26" s="22" t="s">
        <v>111</v>
      </c>
      <c r="C26" s="21">
        <v>33</v>
      </c>
      <c r="D26" s="21"/>
      <c r="E26" s="27">
        <v>2</v>
      </c>
      <c r="F26" s="25">
        <v>300</v>
      </c>
      <c r="G26" s="25">
        <f t="shared" si="0"/>
        <v>600</v>
      </c>
    </row>
    <row r="27" spans="1:7">
      <c r="A27" s="21">
        <v>18</v>
      </c>
      <c r="B27" s="22" t="s">
        <v>111</v>
      </c>
      <c r="C27" s="21">
        <v>35</v>
      </c>
      <c r="D27" s="21"/>
      <c r="E27" s="27">
        <v>6</v>
      </c>
      <c r="F27" s="25">
        <v>300</v>
      </c>
      <c r="G27" s="25">
        <f t="shared" si="0"/>
        <v>1800</v>
      </c>
    </row>
    <row r="28" spans="1:7">
      <c r="A28" s="21">
        <v>19</v>
      </c>
      <c r="B28" s="22" t="s">
        <v>111</v>
      </c>
      <c r="C28" s="21">
        <v>41</v>
      </c>
      <c r="D28" s="21"/>
      <c r="E28" s="27">
        <v>5</v>
      </c>
      <c r="F28" s="25">
        <v>300</v>
      </c>
      <c r="G28" s="25">
        <f t="shared" si="0"/>
        <v>1500</v>
      </c>
    </row>
    <row r="29" spans="1:7">
      <c r="A29" s="21">
        <v>20</v>
      </c>
      <c r="B29" s="22" t="s">
        <v>111</v>
      </c>
      <c r="C29" s="21">
        <v>43</v>
      </c>
      <c r="D29" s="21"/>
      <c r="E29" s="27">
        <v>5</v>
      </c>
      <c r="F29" s="25">
        <v>300</v>
      </c>
      <c r="G29" s="25">
        <f t="shared" si="0"/>
        <v>1500</v>
      </c>
    </row>
    <row r="30" spans="1:7">
      <c r="A30" s="21">
        <v>21</v>
      </c>
      <c r="B30" s="22" t="s">
        <v>111</v>
      </c>
      <c r="C30" s="21">
        <v>59</v>
      </c>
      <c r="D30" s="21"/>
      <c r="E30" s="27">
        <v>1</v>
      </c>
      <c r="F30" s="25">
        <v>300</v>
      </c>
      <c r="G30" s="25">
        <f t="shared" si="0"/>
        <v>300</v>
      </c>
    </row>
    <row r="31" spans="1:7">
      <c r="A31" s="30">
        <v>22</v>
      </c>
      <c r="B31" s="31" t="s">
        <v>111</v>
      </c>
      <c r="C31" s="30">
        <v>59</v>
      </c>
      <c r="D31" s="30" t="s">
        <v>109</v>
      </c>
      <c r="E31" s="32">
        <v>1</v>
      </c>
      <c r="F31" s="25">
        <v>300</v>
      </c>
      <c r="G31" s="25">
        <f t="shared" si="0"/>
        <v>300</v>
      </c>
    </row>
    <row r="32" spans="1:7">
      <c r="A32" s="33">
        <v>23</v>
      </c>
      <c r="B32" s="22" t="s">
        <v>111</v>
      </c>
      <c r="C32" s="21">
        <v>61</v>
      </c>
      <c r="D32" s="30" t="s">
        <v>109</v>
      </c>
      <c r="E32" s="27">
        <v>2</v>
      </c>
      <c r="F32" s="25">
        <v>300</v>
      </c>
      <c r="G32" s="25">
        <f t="shared" si="0"/>
        <v>600</v>
      </c>
    </row>
    <row r="33" spans="1:7">
      <c r="A33" s="23">
        <v>24</v>
      </c>
      <c r="B33" s="22" t="s">
        <v>111</v>
      </c>
      <c r="C33" s="21">
        <v>63</v>
      </c>
      <c r="D33" s="21"/>
      <c r="E33" s="27">
        <v>5</v>
      </c>
      <c r="F33" s="25">
        <v>300</v>
      </c>
      <c r="G33" s="25">
        <f t="shared" si="0"/>
        <v>1500</v>
      </c>
    </row>
    <row r="34" spans="1:7">
      <c r="A34" s="34"/>
      <c r="B34" s="35" t="s">
        <v>139</v>
      </c>
      <c r="C34" s="36"/>
      <c r="D34" s="34"/>
      <c r="E34" s="37">
        <f>SUM(E10:E33)</f>
        <v>68</v>
      </c>
      <c r="F34" s="25"/>
      <c r="G34" s="38">
        <f>SUM(G10:G33)</f>
        <v>20400</v>
      </c>
    </row>
    <row r="35" spans="1:7">
      <c r="A35" s="39"/>
      <c r="B35" s="129"/>
      <c r="C35" s="129"/>
      <c r="D35" s="129"/>
      <c r="E35" s="129"/>
      <c r="F35" s="129"/>
      <c r="G35" s="130"/>
    </row>
    <row r="36" spans="1:7">
      <c r="A36" s="21">
        <v>1</v>
      </c>
      <c r="B36" s="22" t="s">
        <v>140</v>
      </c>
      <c r="C36" s="21">
        <v>86</v>
      </c>
      <c r="D36" s="21"/>
      <c r="E36" s="27">
        <v>6</v>
      </c>
      <c r="F36" s="25">
        <v>300</v>
      </c>
      <c r="G36" s="25">
        <f>E36*F36</f>
        <v>1800</v>
      </c>
    </row>
    <row r="37" spans="1:7">
      <c r="A37" s="21">
        <f t="shared" ref="A37:A55" si="2">A36+1</f>
        <v>2</v>
      </c>
      <c r="B37" s="22" t="s">
        <v>140</v>
      </c>
      <c r="C37" s="21">
        <v>94</v>
      </c>
      <c r="D37" s="21"/>
      <c r="E37" s="27">
        <v>6</v>
      </c>
      <c r="F37" s="25">
        <v>300</v>
      </c>
      <c r="G37" s="25">
        <f t="shared" ref="G37:G48" si="3">E37*F37</f>
        <v>1800</v>
      </c>
    </row>
    <row r="38" spans="1:7">
      <c r="A38" s="21">
        <f t="shared" si="2"/>
        <v>3</v>
      </c>
      <c r="B38" s="22" t="s">
        <v>112</v>
      </c>
      <c r="C38" s="21">
        <v>21</v>
      </c>
      <c r="D38" s="21"/>
      <c r="E38" s="27">
        <v>6</v>
      </c>
      <c r="F38" s="25">
        <v>300</v>
      </c>
      <c r="G38" s="25">
        <f t="shared" si="3"/>
        <v>1800</v>
      </c>
    </row>
    <row r="39" spans="1:7">
      <c r="A39" s="21">
        <f t="shared" si="2"/>
        <v>4</v>
      </c>
      <c r="B39" s="22" t="s">
        <v>112</v>
      </c>
      <c r="C39" s="21">
        <v>25</v>
      </c>
      <c r="D39" s="21"/>
      <c r="E39" s="27">
        <v>6</v>
      </c>
      <c r="F39" s="25">
        <v>300</v>
      </c>
      <c r="G39" s="25">
        <f t="shared" si="3"/>
        <v>1800</v>
      </c>
    </row>
    <row r="40" spans="1:7">
      <c r="A40" s="21">
        <f t="shared" si="2"/>
        <v>5</v>
      </c>
      <c r="B40" s="22" t="s">
        <v>112</v>
      </c>
      <c r="C40" s="21">
        <v>39</v>
      </c>
      <c r="D40" s="21"/>
      <c r="E40" s="27">
        <v>4</v>
      </c>
      <c r="F40" s="25">
        <v>300</v>
      </c>
      <c r="G40" s="25">
        <f t="shared" si="3"/>
        <v>1200</v>
      </c>
    </row>
    <row r="41" spans="1:7">
      <c r="A41" s="21">
        <f t="shared" si="2"/>
        <v>6</v>
      </c>
      <c r="B41" s="22" t="s">
        <v>135</v>
      </c>
      <c r="C41" s="21">
        <v>53</v>
      </c>
      <c r="D41" s="21"/>
      <c r="E41" s="27">
        <v>6</v>
      </c>
      <c r="F41" s="25">
        <v>300</v>
      </c>
      <c r="G41" s="25">
        <f t="shared" si="3"/>
        <v>1800</v>
      </c>
    </row>
    <row r="42" spans="1:7">
      <c r="A42" s="21">
        <f t="shared" si="2"/>
        <v>7</v>
      </c>
      <c r="B42" s="22" t="s">
        <v>141</v>
      </c>
      <c r="C42" s="21">
        <v>5</v>
      </c>
      <c r="D42" s="21"/>
      <c r="E42" s="27">
        <v>6</v>
      </c>
      <c r="F42" s="25">
        <v>300</v>
      </c>
      <c r="G42" s="25">
        <f t="shared" si="3"/>
        <v>1800</v>
      </c>
    </row>
    <row r="43" spans="1:7">
      <c r="A43" s="21">
        <f t="shared" si="2"/>
        <v>8</v>
      </c>
      <c r="B43" s="22" t="s">
        <v>111</v>
      </c>
      <c r="C43" s="21">
        <v>65</v>
      </c>
      <c r="D43" s="21"/>
      <c r="E43" s="27">
        <v>2</v>
      </c>
      <c r="F43" s="25">
        <v>300</v>
      </c>
      <c r="G43" s="25">
        <f t="shared" si="3"/>
        <v>600</v>
      </c>
    </row>
    <row r="44" spans="1:7">
      <c r="A44" s="21">
        <f t="shared" si="2"/>
        <v>9</v>
      </c>
      <c r="B44" s="22" t="s">
        <v>111</v>
      </c>
      <c r="C44" s="21">
        <v>67</v>
      </c>
      <c r="D44" s="21"/>
      <c r="E44" s="27">
        <v>2</v>
      </c>
      <c r="F44" s="25">
        <v>300</v>
      </c>
      <c r="G44" s="25">
        <f t="shared" si="3"/>
        <v>600</v>
      </c>
    </row>
    <row r="45" spans="1:7">
      <c r="A45" s="21">
        <v>10</v>
      </c>
      <c r="B45" s="22" t="s">
        <v>111</v>
      </c>
      <c r="C45" s="21">
        <v>79</v>
      </c>
      <c r="D45" s="21"/>
      <c r="E45" s="27">
        <v>2</v>
      </c>
      <c r="F45" s="25">
        <v>300</v>
      </c>
      <c r="G45" s="25">
        <f t="shared" si="3"/>
        <v>600</v>
      </c>
    </row>
    <row r="46" spans="1:7">
      <c r="A46" s="21">
        <f t="shared" si="2"/>
        <v>11</v>
      </c>
      <c r="B46" s="22" t="s">
        <v>111</v>
      </c>
      <c r="C46" s="21">
        <v>81</v>
      </c>
      <c r="D46" s="21"/>
      <c r="E46" s="27">
        <v>2</v>
      </c>
      <c r="F46" s="25">
        <v>300</v>
      </c>
      <c r="G46" s="25">
        <f t="shared" si="3"/>
        <v>600</v>
      </c>
    </row>
    <row r="47" spans="1:7">
      <c r="A47" s="21">
        <f t="shared" si="2"/>
        <v>12</v>
      </c>
      <c r="B47" s="22" t="s">
        <v>111</v>
      </c>
      <c r="C47" s="21">
        <v>83</v>
      </c>
      <c r="D47" s="21" t="s">
        <v>109</v>
      </c>
      <c r="E47" s="27">
        <v>1</v>
      </c>
      <c r="F47" s="25">
        <v>300</v>
      </c>
      <c r="G47" s="25">
        <f t="shared" si="3"/>
        <v>300</v>
      </c>
    </row>
    <row r="48" spans="1:7">
      <c r="A48" s="21">
        <f t="shared" si="2"/>
        <v>13</v>
      </c>
      <c r="B48" s="22" t="s">
        <v>111</v>
      </c>
      <c r="C48" s="21">
        <v>83</v>
      </c>
      <c r="D48" s="21"/>
      <c r="E48" s="27">
        <v>4</v>
      </c>
      <c r="F48" s="25">
        <v>300</v>
      </c>
      <c r="G48" s="25">
        <f t="shared" si="3"/>
        <v>1200</v>
      </c>
    </row>
    <row r="49" spans="1:7">
      <c r="A49" s="21"/>
      <c r="B49" s="35" t="s">
        <v>139</v>
      </c>
      <c r="C49" s="36"/>
      <c r="D49" s="34"/>
      <c r="E49" s="37">
        <f>SUM(E36:E48)</f>
        <v>53</v>
      </c>
      <c r="F49" s="25" t="s">
        <v>47</v>
      </c>
      <c r="G49" s="38">
        <f>SUM(G36:G48)</f>
        <v>15900</v>
      </c>
    </row>
    <row r="50" spans="1:7">
      <c r="A50" s="21"/>
      <c r="B50" s="39"/>
      <c r="C50" s="126"/>
      <c r="D50" s="126"/>
      <c r="E50" s="126"/>
      <c r="F50" s="126"/>
      <c r="G50" s="127"/>
    </row>
    <row r="51" spans="1:7">
      <c r="A51" s="21">
        <f t="shared" si="2"/>
        <v>1</v>
      </c>
      <c r="B51" s="22" t="s">
        <v>117</v>
      </c>
      <c r="C51" s="21">
        <v>6</v>
      </c>
      <c r="D51" s="21"/>
      <c r="E51" s="27">
        <v>2</v>
      </c>
      <c r="F51" s="25">
        <v>300</v>
      </c>
      <c r="G51" s="25">
        <f>E51*F51</f>
        <v>600</v>
      </c>
    </row>
    <row r="52" spans="1:7">
      <c r="A52" s="21">
        <v>2</v>
      </c>
      <c r="B52" s="22" t="s">
        <v>117</v>
      </c>
      <c r="C52" s="21">
        <v>16</v>
      </c>
      <c r="D52" s="21"/>
      <c r="E52" s="27">
        <v>6</v>
      </c>
      <c r="F52" s="25">
        <v>300</v>
      </c>
      <c r="G52" s="25">
        <f t="shared" ref="G52:G59" si="4">E52*F52</f>
        <v>1800</v>
      </c>
    </row>
    <row r="53" spans="1:7">
      <c r="A53" s="21">
        <f t="shared" si="2"/>
        <v>3</v>
      </c>
      <c r="B53" s="22" t="s">
        <v>117</v>
      </c>
      <c r="C53" s="21">
        <v>18</v>
      </c>
      <c r="D53" s="21"/>
      <c r="E53" s="27">
        <v>2</v>
      </c>
      <c r="F53" s="25">
        <v>300</v>
      </c>
      <c r="G53" s="25">
        <f t="shared" si="4"/>
        <v>600</v>
      </c>
    </row>
    <row r="54" spans="1:7">
      <c r="A54" s="21">
        <f t="shared" si="2"/>
        <v>4</v>
      </c>
      <c r="B54" s="22" t="s">
        <v>116</v>
      </c>
      <c r="C54" s="21">
        <v>36</v>
      </c>
      <c r="D54" s="21"/>
      <c r="E54" s="27">
        <v>18</v>
      </c>
      <c r="F54" s="25">
        <v>300</v>
      </c>
      <c r="G54" s="25">
        <f t="shared" si="4"/>
        <v>5400</v>
      </c>
    </row>
    <row r="55" spans="1:7">
      <c r="A55" s="21">
        <f t="shared" si="2"/>
        <v>5</v>
      </c>
      <c r="B55" s="22" t="s">
        <v>111</v>
      </c>
      <c r="C55" s="21">
        <v>103</v>
      </c>
      <c r="D55" s="21"/>
      <c r="E55" s="27">
        <v>8</v>
      </c>
      <c r="F55" s="25">
        <v>300</v>
      </c>
      <c r="G55" s="25">
        <f t="shared" si="4"/>
        <v>2400</v>
      </c>
    </row>
    <row r="56" spans="1:7">
      <c r="A56" s="40">
        <v>6</v>
      </c>
      <c r="B56" s="22" t="s">
        <v>111</v>
      </c>
      <c r="C56" s="21">
        <v>109</v>
      </c>
      <c r="D56" s="21" t="s">
        <v>109</v>
      </c>
      <c r="E56" s="27">
        <v>2</v>
      </c>
      <c r="F56" s="25">
        <v>300</v>
      </c>
      <c r="G56" s="25">
        <f t="shared" si="4"/>
        <v>600</v>
      </c>
    </row>
    <row r="57" spans="1:7">
      <c r="A57" s="21">
        <v>7</v>
      </c>
      <c r="B57" s="22" t="s">
        <v>111</v>
      </c>
      <c r="C57" s="21">
        <v>111</v>
      </c>
      <c r="D57" s="21" t="s">
        <v>109</v>
      </c>
      <c r="E57" s="27">
        <v>2</v>
      </c>
      <c r="F57" s="25">
        <v>300</v>
      </c>
      <c r="G57" s="25">
        <f t="shared" si="4"/>
        <v>600</v>
      </c>
    </row>
    <row r="58" spans="1:7">
      <c r="A58" s="21">
        <v>8</v>
      </c>
      <c r="B58" s="22" t="s">
        <v>111</v>
      </c>
      <c r="C58" s="21">
        <v>119</v>
      </c>
      <c r="D58" s="21"/>
      <c r="E58" s="27">
        <v>6</v>
      </c>
      <c r="F58" s="25">
        <v>300</v>
      </c>
      <c r="G58" s="25">
        <f t="shared" si="4"/>
        <v>1800</v>
      </c>
    </row>
    <row r="59" spans="1:7">
      <c r="A59" s="21">
        <v>9</v>
      </c>
      <c r="B59" s="22" t="s">
        <v>111</v>
      </c>
      <c r="C59" s="21">
        <v>123</v>
      </c>
      <c r="D59" s="21"/>
      <c r="E59" s="27">
        <v>2</v>
      </c>
      <c r="F59" s="25">
        <v>300</v>
      </c>
      <c r="G59" s="25">
        <f t="shared" si="4"/>
        <v>600</v>
      </c>
    </row>
    <row r="60" spans="1:7">
      <c r="A60" s="21"/>
      <c r="B60" s="35" t="s">
        <v>142</v>
      </c>
      <c r="C60" s="36"/>
      <c r="D60" s="34"/>
      <c r="E60" s="37">
        <f>SUM(E51:E59)</f>
        <v>48</v>
      </c>
      <c r="F60" s="25"/>
      <c r="G60" s="38">
        <f>SUM(G51:G59)</f>
        <v>14400</v>
      </c>
    </row>
    <row r="61" spans="1:7">
      <c r="A61" s="21"/>
      <c r="B61" s="128"/>
      <c r="C61" s="129"/>
      <c r="D61" s="129"/>
      <c r="E61" s="129"/>
      <c r="F61" s="129"/>
      <c r="G61" s="130"/>
    </row>
    <row r="62" spans="1:7">
      <c r="A62" s="21">
        <f t="shared" ref="A62:A74" si="5">A61+1</f>
        <v>1</v>
      </c>
      <c r="B62" s="22" t="s">
        <v>143</v>
      </c>
      <c r="C62" s="21">
        <v>5</v>
      </c>
      <c r="D62" s="21"/>
      <c r="E62" s="27">
        <v>10</v>
      </c>
      <c r="F62" s="25">
        <v>300</v>
      </c>
      <c r="G62" s="25">
        <f>F62*E62</f>
        <v>3000</v>
      </c>
    </row>
    <row r="63" spans="1:7">
      <c r="A63" s="21">
        <f t="shared" si="5"/>
        <v>2</v>
      </c>
      <c r="B63" s="22" t="s">
        <v>143</v>
      </c>
      <c r="C63" s="21">
        <v>9</v>
      </c>
      <c r="D63" s="21"/>
      <c r="E63" s="27">
        <v>2</v>
      </c>
      <c r="F63" s="25">
        <v>300</v>
      </c>
      <c r="G63" s="25">
        <f t="shared" ref="G63:G76" si="6">F63*E63</f>
        <v>600</v>
      </c>
    </row>
    <row r="64" spans="1:7">
      <c r="A64" s="21">
        <f t="shared" si="5"/>
        <v>3</v>
      </c>
      <c r="B64" s="22" t="s">
        <v>115</v>
      </c>
      <c r="C64" s="21">
        <v>127</v>
      </c>
      <c r="D64" s="21"/>
      <c r="E64" s="27">
        <v>2</v>
      </c>
      <c r="F64" s="25">
        <v>300</v>
      </c>
      <c r="G64" s="25">
        <f t="shared" si="6"/>
        <v>600</v>
      </c>
    </row>
    <row r="65" spans="1:7">
      <c r="A65" s="21">
        <f t="shared" si="5"/>
        <v>4</v>
      </c>
      <c r="B65" s="22" t="s">
        <v>115</v>
      </c>
      <c r="C65" s="21">
        <v>127</v>
      </c>
      <c r="D65" s="21" t="s">
        <v>109</v>
      </c>
      <c r="E65" s="27">
        <v>12</v>
      </c>
      <c r="F65" s="25">
        <v>300</v>
      </c>
      <c r="G65" s="25">
        <f t="shared" si="6"/>
        <v>3600</v>
      </c>
    </row>
    <row r="66" spans="1:7">
      <c r="A66" s="21">
        <f t="shared" si="5"/>
        <v>5</v>
      </c>
      <c r="B66" s="22" t="s">
        <v>115</v>
      </c>
      <c r="C66" s="21">
        <v>129</v>
      </c>
      <c r="D66" s="21"/>
      <c r="E66" s="27">
        <v>10</v>
      </c>
      <c r="F66" s="25">
        <v>300</v>
      </c>
      <c r="G66" s="25">
        <f t="shared" si="6"/>
        <v>3000</v>
      </c>
    </row>
    <row r="67" spans="1:7">
      <c r="A67" s="21">
        <f t="shared" si="5"/>
        <v>6</v>
      </c>
      <c r="B67" s="22" t="s">
        <v>115</v>
      </c>
      <c r="C67" s="21">
        <v>131</v>
      </c>
      <c r="D67" s="21"/>
      <c r="E67" s="27">
        <v>2</v>
      </c>
      <c r="F67" s="25">
        <v>300</v>
      </c>
      <c r="G67" s="25">
        <f t="shared" si="6"/>
        <v>600</v>
      </c>
    </row>
    <row r="68" spans="1:7">
      <c r="A68" s="21">
        <f t="shared" si="5"/>
        <v>7</v>
      </c>
      <c r="B68" s="22" t="s">
        <v>115</v>
      </c>
      <c r="C68" s="21">
        <v>135</v>
      </c>
      <c r="D68" s="21"/>
      <c r="E68" s="27">
        <v>12</v>
      </c>
      <c r="F68" s="25">
        <v>300</v>
      </c>
      <c r="G68" s="25">
        <f t="shared" si="6"/>
        <v>3600</v>
      </c>
    </row>
    <row r="69" spans="1:7">
      <c r="A69" s="21">
        <f t="shared" si="5"/>
        <v>8</v>
      </c>
      <c r="B69" s="22" t="s">
        <v>144</v>
      </c>
      <c r="C69" s="21">
        <v>2</v>
      </c>
      <c r="D69" s="21"/>
      <c r="E69" s="27">
        <v>10</v>
      </c>
      <c r="F69" s="25">
        <v>300</v>
      </c>
      <c r="G69" s="25">
        <f t="shared" si="6"/>
        <v>3000</v>
      </c>
    </row>
    <row r="70" spans="1:7">
      <c r="A70" s="21">
        <v>9</v>
      </c>
      <c r="B70" s="22" t="s">
        <v>111</v>
      </c>
      <c r="C70" s="21">
        <v>13</v>
      </c>
      <c r="D70" s="21" t="s">
        <v>107</v>
      </c>
      <c r="E70" s="27">
        <v>4</v>
      </c>
      <c r="F70" s="25">
        <v>300</v>
      </c>
      <c r="G70" s="25">
        <f t="shared" si="6"/>
        <v>1200</v>
      </c>
    </row>
    <row r="71" spans="1:7">
      <c r="A71" s="21">
        <f t="shared" si="5"/>
        <v>10</v>
      </c>
      <c r="B71" s="22" t="s">
        <v>111</v>
      </c>
      <c r="C71" s="21">
        <v>13</v>
      </c>
      <c r="D71" s="21" t="s">
        <v>109</v>
      </c>
      <c r="E71" s="27">
        <v>5</v>
      </c>
      <c r="F71" s="25">
        <v>300</v>
      </c>
      <c r="G71" s="25">
        <f t="shared" si="6"/>
        <v>1500</v>
      </c>
    </row>
    <row r="72" spans="1:7">
      <c r="A72" s="21">
        <f t="shared" si="5"/>
        <v>11</v>
      </c>
      <c r="B72" s="22" t="s">
        <v>111</v>
      </c>
      <c r="C72" s="21">
        <v>13</v>
      </c>
      <c r="D72" s="21" t="s">
        <v>110</v>
      </c>
      <c r="E72" s="27">
        <v>1</v>
      </c>
      <c r="F72" s="25">
        <v>300</v>
      </c>
      <c r="G72" s="25">
        <f t="shared" si="6"/>
        <v>300</v>
      </c>
    </row>
    <row r="73" spans="1:7">
      <c r="A73" s="21">
        <f t="shared" si="5"/>
        <v>12</v>
      </c>
      <c r="B73" s="22" t="s">
        <v>111</v>
      </c>
      <c r="C73" s="21">
        <v>13</v>
      </c>
      <c r="D73" s="21"/>
      <c r="E73" s="27">
        <v>3</v>
      </c>
      <c r="F73" s="25">
        <v>300</v>
      </c>
      <c r="G73" s="25">
        <f t="shared" si="6"/>
        <v>900</v>
      </c>
    </row>
    <row r="74" spans="1:7">
      <c r="A74" s="21">
        <f t="shared" si="5"/>
        <v>13</v>
      </c>
      <c r="B74" s="22" t="s">
        <v>111</v>
      </c>
      <c r="C74" s="21">
        <v>17</v>
      </c>
      <c r="D74" s="21" t="s">
        <v>109</v>
      </c>
      <c r="E74" s="27">
        <v>5</v>
      </c>
      <c r="F74" s="25">
        <v>300</v>
      </c>
      <c r="G74" s="25">
        <f t="shared" si="6"/>
        <v>1500</v>
      </c>
    </row>
    <row r="75" spans="1:7">
      <c r="A75" s="41">
        <v>14</v>
      </c>
      <c r="B75" s="22" t="s">
        <v>111</v>
      </c>
      <c r="C75" s="21">
        <v>23</v>
      </c>
      <c r="D75" s="21"/>
      <c r="E75" s="27">
        <v>2</v>
      </c>
      <c r="F75" s="25">
        <v>300</v>
      </c>
      <c r="G75" s="25">
        <f t="shared" si="6"/>
        <v>600</v>
      </c>
    </row>
    <row r="76" spans="1:7">
      <c r="A76" s="21">
        <v>15</v>
      </c>
      <c r="B76" s="22" t="s">
        <v>111</v>
      </c>
      <c r="C76" s="21">
        <v>25</v>
      </c>
      <c r="D76" s="21"/>
      <c r="E76" s="27">
        <v>5</v>
      </c>
      <c r="F76" s="25">
        <v>300</v>
      </c>
      <c r="G76" s="25">
        <f t="shared" si="6"/>
        <v>1500</v>
      </c>
    </row>
    <row r="77" spans="1:7">
      <c r="A77" s="21"/>
      <c r="B77" s="42" t="s">
        <v>142</v>
      </c>
      <c r="C77" s="36"/>
      <c r="D77" s="34"/>
      <c r="E77" s="37">
        <f>SUM(E62:E76)</f>
        <v>85</v>
      </c>
      <c r="F77" s="25"/>
      <c r="G77" s="38">
        <f>SUM(G62:G76)</f>
        <v>25500</v>
      </c>
    </row>
    <row r="78" spans="1:7">
      <c r="A78" s="21"/>
      <c r="B78" s="128"/>
      <c r="C78" s="129"/>
      <c r="D78" s="129"/>
      <c r="E78" s="129"/>
      <c r="F78" s="129"/>
      <c r="G78" s="130"/>
    </row>
    <row r="79" spans="1:7">
      <c r="A79" s="21">
        <f t="shared" ref="A79:A93" si="7">A78+1</f>
        <v>1</v>
      </c>
      <c r="B79" s="22" t="s">
        <v>140</v>
      </c>
      <c r="C79" s="21">
        <v>93</v>
      </c>
      <c r="D79" s="21" t="s">
        <v>109</v>
      </c>
      <c r="E79" s="27">
        <v>2</v>
      </c>
      <c r="F79" s="25">
        <v>300</v>
      </c>
      <c r="G79" s="25">
        <f>E79*F79</f>
        <v>600</v>
      </c>
    </row>
    <row r="80" spans="1:7">
      <c r="A80" s="21">
        <v>2</v>
      </c>
      <c r="B80" s="22" t="s">
        <v>140</v>
      </c>
      <c r="C80" s="21">
        <v>100</v>
      </c>
      <c r="D80" s="21"/>
      <c r="E80" s="27">
        <v>2</v>
      </c>
      <c r="F80" s="25">
        <v>300</v>
      </c>
      <c r="G80" s="25">
        <f t="shared" ref="G80:G101" si="8">E80*F80</f>
        <v>600</v>
      </c>
    </row>
    <row r="81" spans="1:7">
      <c r="A81" s="21">
        <f t="shared" si="7"/>
        <v>3</v>
      </c>
      <c r="B81" s="22" t="s">
        <v>140</v>
      </c>
      <c r="C81" s="21">
        <v>104</v>
      </c>
      <c r="D81" s="21"/>
      <c r="E81" s="27">
        <v>4</v>
      </c>
      <c r="F81" s="25">
        <v>300</v>
      </c>
      <c r="G81" s="25">
        <f t="shared" si="8"/>
        <v>1200</v>
      </c>
    </row>
    <row r="82" spans="1:7">
      <c r="A82" s="21">
        <f t="shared" si="7"/>
        <v>4</v>
      </c>
      <c r="B82" s="22" t="s">
        <v>140</v>
      </c>
      <c r="C82" s="21">
        <v>108</v>
      </c>
      <c r="D82" s="21" t="s">
        <v>109</v>
      </c>
      <c r="E82" s="27">
        <v>2</v>
      </c>
      <c r="F82" s="25">
        <v>300</v>
      </c>
      <c r="G82" s="25">
        <f t="shared" si="8"/>
        <v>600</v>
      </c>
    </row>
    <row r="83" spans="1:7">
      <c r="A83" s="21">
        <f t="shared" si="7"/>
        <v>5</v>
      </c>
      <c r="B83" s="22" t="s">
        <v>140</v>
      </c>
      <c r="C83" s="21">
        <v>108</v>
      </c>
      <c r="D83" s="21"/>
      <c r="E83" s="27">
        <v>2</v>
      </c>
      <c r="F83" s="25">
        <v>300</v>
      </c>
      <c r="G83" s="25">
        <f t="shared" si="8"/>
        <v>600</v>
      </c>
    </row>
    <row r="84" spans="1:7">
      <c r="A84" s="21">
        <f t="shared" si="7"/>
        <v>6</v>
      </c>
      <c r="B84" s="22" t="s">
        <v>140</v>
      </c>
      <c r="C84" s="21">
        <v>112</v>
      </c>
      <c r="D84" s="21"/>
      <c r="E84" s="27">
        <v>4</v>
      </c>
      <c r="F84" s="25">
        <v>300</v>
      </c>
      <c r="G84" s="25">
        <f t="shared" si="8"/>
        <v>1200</v>
      </c>
    </row>
    <row r="85" spans="1:7">
      <c r="A85" s="21">
        <f t="shared" si="7"/>
        <v>7</v>
      </c>
      <c r="B85" s="22" t="s">
        <v>140</v>
      </c>
      <c r="C85" s="21">
        <v>116</v>
      </c>
      <c r="D85" s="21"/>
      <c r="E85" s="27">
        <v>2</v>
      </c>
      <c r="F85" s="25">
        <v>300</v>
      </c>
      <c r="G85" s="25">
        <f t="shared" si="8"/>
        <v>600</v>
      </c>
    </row>
    <row r="86" spans="1:7">
      <c r="A86" s="21">
        <f t="shared" si="7"/>
        <v>8</v>
      </c>
      <c r="B86" s="22" t="s">
        <v>140</v>
      </c>
      <c r="C86" s="21">
        <v>118</v>
      </c>
      <c r="D86" s="21"/>
      <c r="E86" s="27">
        <v>2</v>
      </c>
      <c r="F86" s="25">
        <v>300</v>
      </c>
      <c r="G86" s="25">
        <f t="shared" si="8"/>
        <v>600</v>
      </c>
    </row>
    <row r="87" spans="1:7">
      <c r="A87" s="21">
        <f t="shared" si="7"/>
        <v>9</v>
      </c>
      <c r="B87" s="22" t="s">
        <v>140</v>
      </c>
      <c r="C87" s="21">
        <v>122</v>
      </c>
      <c r="D87" s="21"/>
      <c r="E87" s="27">
        <v>4</v>
      </c>
      <c r="F87" s="25">
        <v>300</v>
      </c>
      <c r="G87" s="25">
        <f t="shared" si="8"/>
        <v>1200</v>
      </c>
    </row>
    <row r="88" spans="1:7">
      <c r="A88" s="21">
        <f t="shared" si="7"/>
        <v>10</v>
      </c>
      <c r="B88" s="22" t="s">
        <v>140</v>
      </c>
      <c r="C88" s="21">
        <v>124</v>
      </c>
      <c r="D88" s="21"/>
      <c r="E88" s="27">
        <v>2</v>
      </c>
      <c r="F88" s="25">
        <v>300</v>
      </c>
      <c r="G88" s="25">
        <f t="shared" si="8"/>
        <v>600</v>
      </c>
    </row>
    <row r="89" spans="1:7">
      <c r="A89" s="21">
        <f t="shared" si="7"/>
        <v>11</v>
      </c>
      <c r="B89" s="22" t="s">
        <v>140</v>
      </c>
      <c r="C89" s="21">
        <v>126</v>
      </c>
      <c r="D89" s="21"/>
      <c r="E89" s="27">
        <v>2</v>
      </c>
      <c r="F89" s="25">
        <v>300</v>
      </c>
      <c r="G89" s="25">
        <f t="shared" si="8"/>
        <v>600</v>
      </c>
    </row>
    <row r="90" spans="1:7">
      <c r="A90" s="21">
        <v>12</v>
      </c>
      <c r="B90" s="22" t="s">
        <v>140</v>
      </c>
      <c r="C90" s="21">
        <v>138</v>
      </c>
      <c r="D90" s="21"/>
      <c r="E90" s="27">
        <v>3</v>
      </c>
      <c r="F90" s="25">
        <v>300</v>
      </c>
      <c r="G90" s="25">
        <f t="shared" si="8"/>
        <v>900</v>
      </c>
    </row>
    <row r="91" spans="1:7">
      <c r="A91" s="21">
        <f t="shared" si="7"/>
        <v>13</v>
      </c>
      <c r="B91" s="22" t="s">
        <v>140</v>
      </c>
      <c r="C91" s="21">
        <v>138</v>
      </c>
      <c r="D91" s="21" t="s">
        <v>109</v>
      </c>
      <c r="E91" s="27">
        <v>6</v>
      </c>
      <c r="F91" s="25">
        <v>300</v>
      </c>
      <c r="G91" s="25">
        <f t="shared" si="8"/>
        <v>1800</v>
      </c>
    </row>
    <row r="92" spans="1:7">
      <c r="A92" s="21">
        <v>14</v>
      </c>
      <c r="B92" s="22" t="s">
        <v>108</v>
      </c>
      <c r="C92" s="21">
        <v>5</v>
      </c>
      <c r="D92" s="21"/>
      <c r="E92" s="27">
        <v>4</v>
      </c>
      <c r="F92" s="25">
        <v>300</v>
      </c>
      <c r="G92" s="25">
        <f t="shared" si="8"/>
        <v>1200</v>
      </c>
    </row>
    <row r="93" spans="1:7">
      <c r="A93" s="21">
        <f t="shared" si="7"/>
        <v>15</v>
      </c>
      <c r="B93" s="22" t="s">
        <v>108</v>
      </c>
      <c r="C93" s="21">
        <v>7</v>
      </c>
      <c r="D93" s="21"/>
      <c r="E93" s="27">
        <v>2</v>
      </c>
      <c r="F93" s="25">
        <v>300</v>
      </c>
      <c r="G93" s="25">
        <f t="shared" si="8"/>
        <v>600</v>
      </c>
    </row>
    <row r="94" spans="1:7">
      <c r="A94" s="40">
        <v>16</v>
      </c>
      <c r="B94" s="22" t="s">
        <v>117</v>
      </c>
      <c r="C94" s="21">
        <v>11</v>
      </c>
      <c r="D94" s="21"/>
      <c r="E94" s="27">
        <v>8</v>
      </c>
      <c r="F94" s="25">
        <v>300</v>
      </c>
      <c r="G94" s="25">
        <f t="shared" si="8"/>
        <v>2400</v>
      </c>
    </row>
    <row r="95" spans="1:7">
      <c r="A95" s="21">
        <v>17</v>
      </c>
      <c r="B95" s="22" t="s">
        <v>118</v>
      </c>
      <c r="C95" s="21">
        <v>1</v>
      </c>
      <c r="D95" s="21"/>
      <c r="E95" s="27">
        <v>9</v>
      </c>
      <c r="F95" s="25">
        <v>300</v>
      </c>
      <c r="G95" s="25">
        <f t="shared" si="8"/>
        <v>2700</v>
      </c>
    </row>
    <row r="96" spans="1:7">
      <c r="A96" s="21">
        <f t="shared" ref="A96:A123" si="9">A95+1</f>
        <v>18</v>
      </c>
      <c r="B96" s="22" t="s">
        <v>118</v>
      </c>
      <c r="C96" s="21">
        <v>2</v>
      </c>
      <c r="D96" s="21"/>
      <c r="E96" s="27">
        <v>4</v>
      </c>
      <c r="F96" s="25">
        <v>300</v>
      </c>
      <c r="G96" s="25">
        <f t="shared" si="8"/>
        <v>1200</v>
      </c>
    </row>
    <row r="97" spans="1:7">
      <c r="A97" s="21">
        <f t="shared" si="9"/>
        <v>19</v>
      </c>
      <c r="B97" s="22" t="s">
        <v>118</v>
      </c>
      <c r="C97" s="21">
        <v>5</v>
      </c>
      <c r="D97" s="21"/>
      <c r="E97" s="27">
        <v>8</v>
      </c>
      <c r="F97" s="25">
        <v>300</v>
      </c>
      <c r="G97" s="25">
        <f t="shared" si="8"/>
        <v>2400</v>
      </c>
    </row>
    <row r="98" spans="1:7">
      <c r="A98" s="21">
        <f t="shared" si="9"/>
        <v>20</v>
      </c>
      <c r="B98" s="22" t="s">
        <v>118</v>
      </c>
      <c r="C98" s="21">
        <v>7</v>
      </c>
      <c r="D98" s="21"/>
      <c r="E98" s="27">
        <v>10</v>
      </c>
      <c r="F98" s="25">
        <v>300</v>
      </c>
      <c r="G98" s="25">
        <f t="shared" si="8"/>
        <v>3000</v>
      </c>
    </row>
    <row r="99" spans="1:7">
      <c r="A99" s="21">
        <v>21</v>
      </c>
      <c r="B99" s="22" t="s">
        <v>116</v>
      </c>
      <c r="C99" s="21">
        <v>47</v>
      </c>
      <c r="D99" s="21"/>
      <c r="E99" s="27">
        <v>4</v>
      </c>
      <c r="F99" s="25">
        <v>300</v>
      </c>
      <c r="G99" s="25">
        <f t="shared" si="8"/>
        <v>1200</v>
      </c>
    </row>
    <row r="100" spans="1:7">
      <c r="A100" s="21">
        <f t="shared" si="9"/>
        <v>22</v>
      </c>
      <c r="B100" s="22" t="s">
        <v>145</v>
      </c>
      <c r="C100" s="21">
        <v>26</v>
      </c>
      <c r="D100" s="21" t="s">
        <v>110</v>
      </c>
      <c r="E100" s="27">
        <v>2</v>
      </c>
      <c r="F100" s="25">
        <v>300</v>
      </c>
      <c r="G100" s="25">
        <f t="shared" si="8"/>
        <v>600</v>
      </c>
    </row>
    <row r="101" spans="1:7">
      <c r="A101" s="21">
        <v>23</v>
      </c>
      <c r="B101" s="22" t="s">
        <v>111</v>
      </c>
      <c r="C101" s="21">
        <v>157</v>
      </c>
      <c r="D101" s="21"/>
      <c r="E101" s="27">
        <v>4</v>
      </c>
      <c r="F101" s="25">
        <v>300</v>
      </c>
      <c r="G101" s="25">
        <f t="shared" si="8"/>
        <v>1200</v>
      </c>
    </row>
    <row r="102" spans="1:7">
      <c r="A102" s="21"/>
      <c r="B102" s="43" t="s">
        <v>142</v>
      </c>
      <c r="C102" s="44"/>
      <c r="D102" s="44"/>
      <c r="E102" s="45">
        <f>SUM(E79:E101)</f>
        <v>92</v>
      </c>
      <c r="F102" s="25"/>
      <c r="G102" s="38">
        <f>SUM(G79:G101)</f>
        <v>27600</v>
      </c>
    </row>
    <row r="103" spans="1:7">
      <c r="A103" s="21"/>
      <c r="B103" s="128"/>
      <c r="C103" s="129"/>
      <c r="D103" s="129"/>
      <c r="E103" s="129"/>
      <c r="F103" s="129"/>
      <c r="G103" s="130"/>
    </row>
    <row r="104" spans="1:7">
      <c r="A104" s="21">
        <f t="shared" si="9"/>
        <v>1</v>
      </c>
      <c r="B104" s="22" t="s">
        <v>111</v>
      </c>
      <c r="C104" s="21">
        <v>106</v>
      </c>
      <c r="D104" s="21"/>
      <c r="E104" s="27">
        <v>5</v>
      </c>
      <c r="F104" s="25">
        <v>300</v>
      </c>
      <c r="G104" s="25">
        <f>F104*E104</f>
        <v>1500</v>
      </c>
    </row>
    <row r="105" spans="1:7">
      <c r="A105" s="21">
        <f t="shared" si="9"/>
        <v>2</v>
      </c>
      <c r="B105" s="22" t="s">
        <v>111</v>
      </c>
      <c r="C105" s="21">
        <v>106</v>
      </c>
      <c r="D105" s="21" t="s">
        <v>109</v>
      </c>
      <c r="E105" s="27">
        <v>3</v>
      </c>
      <c r="F105" s="25">
        <v>300</v>
      </c>
      <c r="G105" s="25">
        <f t="shared" ref="G105:G111" si="10">F105*E105</f>
        <v>900</v>
      </c>
    </row>
    <row r="106" spans="1:7">
      <c r="A106" s="21">
        <f t="shared" si="9"/>
        <v>3</v>
      </c>
      <c r="B106" s="22" t="s">
        <v>111</v>
      </c>
      <c r="C106" s="21">
        <v>106</v>
      </c>
      <c r="D106" s="21" t="s">
        <v>107</v>
      </c>
      <c r="E106" s="27">
        <v>1</v>
      </c>
      <c r="F106" s="25">
        <v>300</v>
      </c>
      <c r="G106" s="25">
        <f t="shared" si="10"/>
        <v>300</v>
      </c>
    </row>
    <row r="107" spans="1:7">
      <c r="A107" s="21">
        <f t="shared" si="9"/>
        <v>4</v>
      </c>
      <c r="B107" s="22" t="s">
        <v>111</v>
      </c>
      <c r="C107" s="21">
        <v>108</v>
      </c>
      <c r="D107" s="21"/>
      <c r="E107" s="27">
        <v>7</v>
      </c>
      <c r="F107" s="25">
        <v>300</v>
      </c>
      <c r="G107" s="25">
        <f t="shared" si="10"/>
        <v>2100</v>
      </c>
    </row>
    <row r="108" spans="1:7">
      <c r="A108" s="21">
        <f t="shared" si="9"/>
        <v>5</v>
      </c>
      <c r="B108" s="22" t="s">
        <v>111</v>
      </c>
      <c r="C108" s="21">
        <v>110</v>
      </c>
      <c r="D108" s="21"/>
      <c r="E108" s="27">
        <v>2</v>
      </c>
      <c r="F108" s="25">
        <v>300</v>
      </c>
      <c r="G108" s="25">
        <f t="shared" si="10"/>
        <v>600</v>
      </c>
    </row>
    <row r="109" spans="1:7">
      <c r="A109" s="21">
        <f t="shared" si="9"/>
        <v>6</v>
      </c>
      <c r="B109" s="22" t="s">
        <v>111</v>
      </c>
      <c r="C109" s="21">
        <v>112</v>
      </c>
      <c r="D109" s="21"/>
      <c r="E109" s="27">
        <v>4</v>
      </c>
      <c r="F109" s="25">
        <v>300</v>
      </c>
      <c r="G109" s="25">
        <f t="shared" si="10"/>
        <v>1200</v>
      </c>
    </row>
    <row r="110" spans="1:7">
      <c r="A110" s="21">
        <v>7</v>
      </c>
      <c r="B110" s="22" t="s">
        <v>111</v>
      </c>
      <c r="C110" s="21">
        <v>154</v>
      </c>
      <c r="D110" s="21"/>
      <c r="E110" s="27">
        <v>6</v>
      </c>
      <c r="F110" s="25">
        <v>300</v>
      </c>
      <c r="G110" s="25">
        <f t="shared" si="10"/>
        <v>1800</v>
      </c>
    </row>
    <row r="111" spans="1:7">
      <c r="A111" s="21">
        <f t="shared" si="9"/>
        <v>8</v>
      </c>
      <c r="B111" s="31" t="s">
        <v>111</v>
      </c>
      <c r="C111" s="30">
        <v>156</v>
      </c>
      <c r="D111" s="30"/>
      <c r="E111" s="32">
        <v>6</v>
      </c>
      <c r="F111" s="25">
        <v>300</v>
      </c>
      <c r="G111" s="25">
        <f t="shared" si="10"/>
        <v>1800</v>
      </c>
    </row>
    <row r="112" spans="1:7">
      <c r="A112" s="21"/>
      <c r="B112" s="35" t="s">
        <v>146</v>
      </c>
      <c r="C112" s="36"/>
      <c r="D112" s="34"/>
      <c r="E112" s="37">
        <f>SUM(E104:E111)</f>
        <v>34</v>
      </c>
      <c r="F112" s="25"/>
      <c r="G112" s="38">
        <f>SUM(G104:G111)</f>
        <v>10200</v>
      </c>
    </row>
    <row r="113" spans="1:7">
      <c r="A113" s="21"/>
      <c r="B113" s="128"/>
      <c r="C113" s="129"/>
      <c r="D113" s="129"/>
      <c r="E113" s="129"/>
      <c r="F113" s="129"/>
      <c r="G113" s="130"/>
    </row>
    <row r="114" spans="1:7">
      <c r="A114" s="21">
        <f t="shared" si="9"/>
        <v>1</v>
      </c>
      <c r="B114" s="22" t="s">
        <v>147</v>
      </c>
      <c r="C114" s="21">
        <v>98</v>
      </c>
      <c r="D114" s="21"/>
      <c r="E114" s="27">
        <v>3</v>
      </c>
      <c r="F114" s="25">
        <v>300</v>
      </c>
      <c r="G114" s="25">
        <f>F114*E114</f>
        <v>900</v>
      </c>
    </row>
    <row r="115" spans="1:7">
      <c r="A115" s="21">
        <v>2</v>
      </c>
      <c r="B115" s="22" t="s">
        <v>115</v>
      </c>
      <c r="C115" s="21">
        <v>124</v>
      </c>
      <c r="D115" s="21"/>
      <c r="E115" s="27">
        <v>1</v>
      </c>
      <c r="F115" s="25">
        <v>300</v>
      </c>
      <c r="G115" s="25">
        <f t="shared" ref="G115:G120" si="11">F115*E115</f>
        <v>300</v>
      </c>
    </row>
    <row r="116" spans="1:7">
      <c r="A116" s="21">
        <v>3</v>
      </c>
      <c r="B116" s="31" t="s">
        <v>113</v>
      </c>
      <c r="C116" s="30">
        <v>9</v>
      </c>
      <c r="D116" s="30"/>
      <c r="E116" s="32">
        <v>4</v>
      </c>
      <c r="F116" s="25">
        <v>300</v>
      </c>
      <c r="G116" s="25">
        <f t="shared" si="11"/>
        <v>1200</v>
      </c>
    </row>
    <row r="117" spans="1:7">
      <c r="A117" s="21">
        <f t="shared" si="9"/>
        <v>4</v>
      </c>
      <c r="B117" s="22" t="s">
        <v>113</v>
      </c>
      <c r="C117" s="21">
        <v>11</v>
      </c>
      <c r="D117" s="21" t="s">
        <v>109</v>
      </c>
      <c r="E117" s="27">
        <v>4</v>
      </c>
      <c r="F117" s="25">
        <v>300</v>
      </c>
      <c r="G117" s="25">
        <f t="shared" si="11"/>
        <v>1200</v>
      </c>
    </row>
    <row r="118" spans="1:7">
      <c r="A118" s="21">
        <f t="shared" si="9"/>
        <v>5</v>
      </c>
      <c r="B118" s="22" t="s">
        <v>114</v>
      </c>
      <c r="C118" s="21">
        <v>3</v>
      </c>
      <c r="D118" s="21"/>
      <c r="E118" s="27">
        <v>3</v>
      </c>
      <c r="F118" s="25">
        <v>300</v>
      </c>
      <c r="G118" s="25">
        <f t="shared" si="11"/>
        <v>900</v>
      </c>
    </row>
    <row r="119" spans="1:7">
      <c r="A119" s="21">
        <f t="shared" si="9"/>
        <v>6</v>
      </c>
      <c r="B119" s="22" t="s">
        <v>148</v>
      </c>
      <c r="C119" s="21">
        <v>113</v>
      </c>
      <c r="D119" s="21"/>
      <c r="E119" s="27">
        <v>5</v>
      </c>
      <c r="F119" s="25">
        <v>300</v>
      </c>
      <c r="G119" s="25">
        <f t="shared" si="11"/>
        <v>1500</v>
      </c>
    </row>
    <row r="120" spans="1:7">
      <c r="A120" s="21">
        <f t="shared" si="9"/>
        <v>7</v>
      </c>
      <c r="B120" s="22" t="s">
        <v>148</v>
      </c>
      <c r="C120" s="21">
        <v>126</v>
      </c>
      <c r="D120" s="21"/>
      <c r="E120" s="27">
        <v>8</v>
      </c>
      <c r="F120" s="25">
        <v>300</v>
      </c>
      <c r="G120" s="25">
        <f t="shared" si="11"/>
        <v>2400</v>
      </c>
    </row>
    <row r="121" spans="1:7">
      <c r="A121" s="21"/>
      <c r="B121" s="42" t="s">
        <v>142</v>
      </c>
      <c r="C121" s="46"/>
      <c r="D121" s="47"/>
      <c r="E121" s="48">
        <f>SUM(E114:E120)</f>
        <v>28</v>
      </c>
      <c r="F121" s="25"/>
      <c r="G121" s="38">
        <f>SUM(G114:G120)</f>
        <v>8400</v>
      </c>
    </row>
    <row r="122" spans="1:7">
      <c r="A122" s="21"/>
      <c r="B122" s="128"/>
      <c r="C122" s="129"/>
      <c r="D122" s="129"/>
      <c r="E122" s="129"/>
      <c r="F122" s="129"/>
      <c r="G122" s="130"/>
    </row>
    <row r="123" spans="1:7">
      <c r="A123" s="21">
        <f t="shared" si="9"/>
        <v>1</v>
      </c>
      <c r="B123" s="49" t="s">
        <v>115</v>
      </c>
      <c r="C123" s="44">
        <v>66</v>
      </c>
      <c r="D123" s="44"/>
      <c r="E123" s="45">
        <v>2</v>
      </c>
      <c r="F123" s="25">
        <v>300</v>
      </c>
      <c r="G123" s="38">
        <f>E123*F123</f>
        <v>600</v>
      </c>
    </row>
    <row r="124" spans="1:7">
      <c r="A124" s="21"/>
      <c r="B124" s="120"/>
      <c r="C124" s="121"/>
      <c r="D124" s="121"/>
      <c r="E124" s="121"/>
      <c r="F124" s="121"/>
      <c r="G124" s="122"/>
    </row>
    <row r="125" spans="1:7">
      <c r="A125" s="21"/>
      <c r="B125" s="50"/>
      <c r="C125" s="51"/>
      <c r="D125" s="51"/>
      <c r="E125" s="52"/>
      <c r="F125" s="25"/>
      <c r="G125" s="25"/>
    </row>
    <row r="126" spans="1:7">
      <c r="A126" s="21"/>
      <c r="B126" s="123" t="s">
        <v>149</v>
      </c>
      <c r="C126" s="124"/>
      <c r="D126" s="125"/>
      <c r="E126" s="53">
        <f>E125+E123+E121+E112+E102+E77+E60+E49+E34</f>
        <v>410</v>
      </c>
      <c r="F126" s="25">
        <v>300</v>
      </c>
      <c r="G126" s="38">
        <f>E126*F126</f>
        <v>123000</v>
      </c>
    </row>
    <row r="127" spans="1:7">
      <c r="A127" s="26"/>
      <c r="C127" s="14"/>
      <c r="D127" s="11"/>
      <c r="E127" s="15"/>
      <c r="F127" s="16"/>
      <c r="G127" s="16"/>
    </row>
  </sheetData>
  <mergeCells count="14">
    <mergeCell ref="B35:G35"/>
    <mergeCell ref="D2:E2"/>
    <mergeCell ref="D3:E3"/>
    <mergeCell ref="B6:E6"/>
    <mergeCell ref="B8:D8"/>
    <mergeCell ref="E8:G8"/>
    <mergeCell ref="B124:G124"/>
    <mergeCell ref="B126:D126"/>
    <mergeCell ref="C50:G50"/>
    <mergeCell ref="B61:G61"/>
    <mergeCell ref="B78:G78"/>
    <mergeCell ref="B103:G103"/>
    <mergeCell ref="B113:G113"/>
    <mergeCell ref="B122:G122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E25" sqref="E25"/>
    </sheetView>
  </sheetViews>
  <sheetFormatPr defaultRowHeight="15"/>
  <cols>
    <col min="2" max="2" width="11.7109375" customWidth="1"/>
    <col min="3" max="4" width="31.7109375" customWidth="1"/>
    <col min="5" max="5" width="22.28515625" customWidth="1"/>
    <col min="6" max="6" width="31.7109375" customWidth="1"/>
  </cols>
  <sheetData>
    <row r="1" spans="1:6" ht="15.75">
      <c r="A1" s="62" t="s">
        <v>164</v>
      </c>
    </row>
    <row r="2" spans="1:6" s="66" customFormat="1" ht="12.75">
      <c r="C2" s="67" t="s">
        <v>48</v>
      </c>
      <c r="D2" s="68" t="s">
        <v>49</v>
      </c>
    </row>
    <row r="4" spans="1:6" ht="16.899999999999999" customHeight="1">
      <c r="B4" s="71" t="s">
        <v>50</v>
      </c>
      <c r="C4" s="147" t="s">
        <v>51</v>
      </c>
      <c r="D4" s="147" t="s">
        <v>52</v>
      </c>
      <c r="E4" s="147" t="s">
        <v>53</v>
      </c>
      <c r="F4" s="71" t="s">
        <v>54</v>
      </c>
    </row>
    <row r="5" spans="1:6" ht="18.600000000000001" customHeight="1">
      <c r="B5" s="71" t="s">
        <v>55</v>
      </c>
      <c r="C5" s="147"/>
      <c r="D5" s="147"/>
      <c r="E5" s="147"/>
      <c r="F5" s="71" t="s">
        <v>56</v>
      </c>
    </row>
    <row r="6" spans="1:6" ht="18.600000000000001" customHeight="1">
      <c r="B6" s="143">
        <v>1</v>
      </c>
      <c r="C6" s="144" t="s">
        <v>186</v>
      </c>
      <c r="D6" s="145" t="s">
        <v>57</v>
      </c>
      <c r="E6" s="146">
        <v>16000</v>
      </c>
      <c r="F6" s="69" t="s">
        <v>58</v>
      </c>
    </row>
    <row r="7" spans="1:6" ht="27" customHeight="1">
      <c r="B7" s="143"/>
      <c r="C7" s="144"/>
      <c r="D7" s="145"/>
      <c r="E7" s="146"/>
      <c r="F7" s="69" t="s">
        <v>59</v>
      </c>
    </row>
    <row r="8" spans="1:6" ht="21" customHeight="1">
      <c r="B8" s="143">
        <v>2</v>
      </c>
      <c r="C8" s="144" t="s">
        <v>60</v>
      </c>
      <c r="D8" s="145" t="s">
        <v>61</v>
      </c>
      <c r="E8" s="146">
        <v>16992</v>
      </c>
      <c r="F8" s="69" t="s">
        <v>62</v>
      </c>
    </row>
    <row r="9" spans="1:6" ht="18" customHeight="1">
      <c r="B9" s="143"/>
      <c r="C9" s="144"/>
      <c r="D9" s="145"/>
      <c r="E9" s="146"/>
      <c r="F9" s="69" t="s">
        <v>63</v>
      </c>
    </row>
    <row r="10" spans="1:6" ht="21" customHeight="1">
      <c r="B10" s="143">
        <v>3</v>
      </c>
      <c r="C10" s="144" t="s">
        <v>64</v>
      </c>
      <c r="D10" s="145" t="s">
        <v>65</v>
      </c>
      <c r="E10" s="146" t="s">
        <v>188</v>
      </c>
      <c r="F10" s="69" t="s">
        <v>66</v>
      </c>
    </row>
    <row r="11" spans="1:6" ht="19.149999999999999" customHeight="1">
      <c r="B11" s="143"/>
      <c r="C11" s="144"/>
      <c r="D11" s="145"/>
      <c r="E11" s="146"/>
      <c r="F11" s="69" t="s">
        <v>67</v>
      </c>
    </row>
    <row r="12" spans="1:6" ht="20.45" customHeight="1">
      <c r="B12" s="143">
        <v>4</v>
      </c>
      <c r="C12" s="144" t="s">
        <v>68</v>
      </c>
      <c r="D12" s="145" t="s">
        <v>69</v>
      </c>
      <c r="E12" s="146" t="s">
        <v>187</v>
      </c>
      <c r="F12" s="69" t="s">
        <v>70</v>
      </c>
    </row>
    <row r="13" spans="1:6" ht="19.899999999999999" customHeight="1">
      <c r="B13" s="143"/>
      <c r="C13" s="144"/>
      <c r="D13" s="145"/>
      <c r="E13" s="146"/>
      <c r="F13" s="69" t="s">
        <v>71</v>
      </c>
    </row>
    <row r="14" spans="1:6" ht="24" customHeight="1">
      <c r="B14" s="143">
        <v>5</v>
      </c>
      <c r="C14" s="144" t="s">
        <v>72</v>
      </c>
      <c r="D14" s="145" t="s">
        <v>73</v>
      </c>
      <c r="E14" s="146">
        <v>1700</v>
      </c>
      <c r="F14" s="69" t="s">
        <v>74</v>
      </c>
    </row>
    <row r="15" spans="1:6" ht="17.45" customHeight="1">
      <c r="B15" s="143"/>
      <c r="C15" s="144"/>
      <c r="D15" s="145"/>
      <c r="E15" s="146"/>
      <c r="F15" s="69" t="s">
        <v>169</v>
      </c>
    </row>
    <row r="16" spans="1:6" ht="18.600000000000001" customHeight="1">
      <c r="B16" s="139">
        <v>6</v>
      </c>
      <c r="C16" s="140" t="s">
        <v>75</v>
      </c>
      <c r="D16" s="141" t="s">
        <v>76</v>
      </c>
      <c r="E16" s="142">
        <v>3000</v>
      </c>
      <c r="F16" s="101" t="s">
        <v>77</v>
      </c>
    </row>
    <row r="17" spans="2:8" ht="18" customHeight="1">
      <c r="B17" s="139"/>
      <c r="C17" s="140"/>
      <c r="D17" s="141"/>
      <c r="E17" s="142"/>
      <c r="F17" s="101" t="s">
        <v>78</v>
      </c>
    </row>
    <row r="18" spans="2:8" ht="33" customHeight="1">
      <c r="B18" s="99">
        <v>7</v>
      </c>
      <c r="C18" s="100" t="s">
        <v>75</v>
      </c>
      <c r="D18" s="101" t="s">
        <v>214</v>
      </c>
      <c r="E18" s="102">
        <v>650</v>
      </c>
      <c r="F18" s="101" t="s">
        <v>215</v>
      </c>
      <c r="G18" s="60"/>
      <c r="H18" s="60"/>
    </row>
    <row r="19" spans="2:8" ht="27.75">
      <c r="B19" s="75">
        <v>8</v>
      </c>
      <c r="C19" s="74" t="s">
        <v>183</v>
      </c>
      <c r="D19" s="73" t="s">
        <v>184</v>
      </c>
      <c r="E19" s="78">
        <v>4000</v>
      </c>
      <c r="F19" s="76" t="s">
        <v>185</v>
      </c>
      <c r="G19" s="60"/>
      <c r="H19" s="60"/>
    </row>
    <row r="20" spans="2:8" ht="27.75">
      <c r="B20" s="103">
        <v>9</v>
      </c>
      <c r="C20" s="73" t="s">
        <v>186</v>
      </c>
      <c r="D20" s="109" t="s">
        <v>229</v>
      </c>
      <c r="E20" s="103">
        <v>500</v>
      </c>
      <c r="F20" s="76" t="s">
        <v>230</v>
      </c>
      <c r="G20" s="60"/>
      <c r="H20" s="60"/>
    </row>
    <row r="21" spans="2:8">
      <c r="G21" s="60"/>
      <c r="H21" s="60"/>
    </row>
    <row r="22" spans="2:8">
      <c r="G22" s="60"/>
      <c r="H22" s="60"/>
    </row>
  </sheetData>
  <mergeCells count="27">
    <mergeCell ref="C4:C5"/>
    <mergeCell ref="D4:D5"/>
    <mergeCell ref="E4:E5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6:B17"/>
    <mergeCell ref="C16:C17"/>
    <mergeCell ref="D16:D17"/>
    <mergeCell ref="E16:E17"/>
    <mergeCell ref="B12:B13"/>
    <mergeCell ref="C12:C13"/>
    <mergeCell ref="D12:D13"/>
    <mergeCell ref="E12:E13"/>
    <mergeCell ref="B14:B15"/>
    <mergeCell ref="C14:C15"/>
    <mergeCell ref="D14:D15"/>
    <mergeCell ref="E14:E1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topLeftCell="A10" workbookViewId="0">
      <selection activeCell="K28" sqref="K28"/>
    </sheetView>
  </sheetViews>
  <sheetFormatPr defaultRowHeight="15"/>
  <cols>
    <col min="2" max="2" width="8.7109375" customWidth="1"/>
    <col min="3" max="3" width="27.42578125" customWidth="1"/>
    <col min="4" max="4" width="24" customWidth="1"/>
    <col min="5" max="5" width="15.140625" style="1" customWidth="1"/>
    <col min="6" max="6" width="33.7109375" customWidth="1"/>
    <col min="7" max="7" width="15.85546875" style="1" customWidth="1"/>
    <col min="8" max="8" width="18.42578125" customWidth="1"/>
  </cols>
  <sheetData>
    <row r="1" spans="2:8" ht="15.75">
      <c r="B1" s="62" t="s">
        <v>164</v>
      </c>
    </row>
    <row r="2" spans="2:8" s="9" customFormat="1">
      <c r="C2" s="150" t="s">
        <v>79</v>
      </c>
      <c r="D2" s="151"/>
      <c r="E2" s="151"/>
      <c r="G2" s="13"/>
    </row>
    <row r="4" spans="2:8" ht="16.899999999999999" customHeight="1">
      <c r="B4" s="12" t="s">
        <v>50</v>
      </c>
      <c r="C4" s="152" t="s">
        <v>120</v>
      </c>
      <c r="D4" s="152" t="s">
        <v>104</v>
      </c>
      <c r="E4" s="153" t="s">
        <v>53</v>
      </c>
      <c r="F4" s="12" t="s">
        <v>54</v>
      </c>
      <c r="G4" s="160" t="s">
        <v>80</v>
      </c>
    </row>
    <row r="5" spans="2:8" ht="18.600000000000001" customHeight="1">
      <c r="B5" s="12" t="s">
        <v>55</v>
      </c>
      <c r="C5" s="152"/>
      <c r="D5" s="152"/>
      <c r="E5" s="153"/>
      <c r="F5" s="12" t="s">
        <v>56</v>
      </c>
      <c r="G5" s="161"/>
    </row>
    <row r="6" spans="2:8">
      <c r="B6" s="157">
        <v>1</v>
      </c>
      <c r="C6" s="145" t="s">
        <v>81</v>
      </c>
      <c r="D6" s="145" t="s">
        <v>82</v>
      </c>
      <c r="E6" s="158">
        <v>5500</v>
      </c>
      <c r="F6" s="69" t="s">
        <v>83</v>
      </c>
      <c r="G6" s="154" t="s">
        <v>84</v>
      </c>
    </row>
    <row r="7" spans="2:8">
      <c r="B7" s="157"/>
      <c r="C7" s="145"/>
      <c r="D7" s="145"/>
      <c r="E7" s="157"/>
      <c r="F7" s="93" t="s">
        <v>161</v>
      </c>
      <c r="G7" s="154"/>
    </row>
    <row r="8" spans="2:8" ht="27">
      <c r="B8" s="77">
        <v>2</v>
      </c>
      <c r="C8" s="79" t="s">
        <v>85</v>
      </c>
      <c r="D8" s="79" t="s">
        <v>86</v>
      </c>
      <c r="E8" s="70">
        <v>10000</v>
      </c>
      <c r="F8" s="93" t="s">
        <v>212</v>
      </c>
      <c r="G8" s="80" t="s">
        <v>87</v>
      </c>
    </row>
    <row r="9" spans="2:8" ht="27" customHeight="1">
      <c r="B9" s="157">
        <v>3</v>
      </c>
      <c r="C9" s="145" t="s">
        <v>88</v>
      </c>
      <c r="D9" s="145" t="s">
        <v>89</v>
      </c>
      <c r="E9" s="159">
        <v>7000</v>
      </c>
      <c r="F9" s="155" t="s">
        <v>213</v>
      </c>
      <c r="G9" s="154" t="s">
        <v>90</v>
      </c>
    </row>
    <row r="10" spans="2:8" ht="6" customHeight="1">
      <c r="B10" s="157"/>
      <c r="C10" s="145"/>
      <c r="D10" s="145"/>
      <c r="E10" s="159"/>
      <c r="F10" s="156"/>
      <c r="G10" s="154"/>
    </row>
    <row r="11" spans="2:8">
      <c r="B11" s="157">
        <v>4</v>
      </c>
      <c r="C11" s="145" t="s">
        <v>91</v>
      </c>
      <c r="D11" s="145" t="s">
        <v>92</v>
      </c>
      <c r="E11" s="158">
        <v>7850</v>
      </c>
      <c r="F11" s="95" t="s">
        <v>216</v>
      </c>
      <c r="G11" s="154" t="s">
        <v>93</v>
      </c>
    </row>
    <row r="12" spans="2:8">
      <c r="B12" s="157"/>
      <c r="C12" s="145"/>
      <c r="D12" s="145"/>
      <c r="E12" s="158"/>
      <c r="F12" s="95" t="s">
        <v>217</v>
      </c>
      <c r="G12" s="154"/>
    </row>
    <row r="13" spans="2:8">
      <c r="B13" s="157">
        <v>5</v>
      </c>
      <c r="C13" s="145" t="s">
        <v>94</v>
      </c>
      <c r="D13" s="145" t="s">
        <v>95</v>
      </c>
      <c r="E13" s="157">
        <v>4000</v>
      </c>
      <c r="F13" s="69" t="s">
        <v>96</v>
      </c>
      <c r="G13" s="148"/>
    </row>
    <row r="14" spans="2:8">
      <c r="B14" s="157"/>
      <c r="C14" s="145"/>
      <c r="D14" s="145"/>
      <c r="E14" s="157"/>
      <c r="F14" s="69" t="s">
        <v>162</v>
      </c>
      <c r="G14" s="149"/>
    </row>
    <row r="15" spans="2:8">
      <c r="B15" s="157">
        <v>6</v>
      </c>
      <c r="C15" s="145" t="s">
        <v>97</v>
      </c>
      <c r="D15" s="145" t="s">
        <v>98</v>
      </c>
      <c r="E15" s="158">
        <v>3000</v>
      </c>
      <c r="F15" s="155" t="s">
        <v>198</v>
      </c>
      <c r="G15" s="148" t="s">
        <v>99</v>
      </c>
    </row>
    <row r="16" spans="2:8" ht="5.25" customHeight="1">
      <c r="B16" s="157"/>
      <c r="C16" s="145"/>
      <c r="D16" s="145"/>
      <c r="E16" s="158"/>
      <c r="F16" s="156"/>
      <c r="G16" s="149"/>
      <c r="H16" s="60"/>
    </row>
    <row r="17" spans="2:8">
      <c r="B17" s="157">
        <v>7</v>
      </c>
      <c r="C17" s="145" t="s">
        <v>100</v>
      </c>
      <c r="D17" s="145" t="s">
        <v>101</v>
      </c>
      <c r="E17" s="157">
        <v>5500</v>
      </c>
      <c r="F17" s="69" t="s">
        <v>102</v>
      </c>
      <c r="G17" s="148" t="s">
        <v>103</v>
      </c>
      <c r="H17" s="60"/>
    </row>
    <row r="18" spans="2:8">
      <c r="B18" s="157"/>
      <c r="C18" s="145"/>
      <c r="D18" s="145"/>
      <c r="E18" s="157"/>
      <c r="F18" s="69" t="s">
        <v>163</v>
      </c>
      <c r="G18" s="149"/>
      <c r="H18" s="60"/>
    </row>
    <row r="19" spans="2:8">
      <c r="B19" s="157">
        <v>8</v>
      </c>
      <c r="C19" s="145" t="s">
        <v>171</v>
      </c>
      <c r="D19" s="145" t="s">
        <v>172</v>
      </c>
      <c r="E19" s="143">
        <v>4500</v>
      </c>
      <c r="F19" s="72" t="s">
        <v>173</v>
      </c>
      <c r="G19" s="164" t="s">
        <v>174</v>
      </c>
      <c r="H19" s="162" t="s">
        <v>47</v>
      </c>
    </row>
    <row r="20" spans="2:8">
      <c r="B20" s="157"/>
      <c r="C20" s="145"/>
      <c r="D20" s="145"/>
      <c r="E20" s="143"/>
      <c r="F20" s="72" t="s">
        <v>175</v>
      </c>
      <c r="G20" s="164"/>
      <c r="H20" s="162"/>
    </row>
    <row r="21" spans="2:8">
      <c r="B21" s="163">
        <v>9</v>
      </c>
      <c r="C21" s="141" t="s">
        <v>176</v>
      </c>
      <c r="D21" s="141" t="s">
        <v>177</v>
      </c>
      <c r="E21" s="139">
        <v>3000</v>
      </c>
      <c r="F21" s="141" t="s">
        <v>178</v>
      </c>
      <c r="G21" s="164" t="s">
        <v>179</v>
      </c>
      <c r="H21" s="60"/>
    </row>
    <row r="22" spans="2:8">
      <c r="B22" s="163"/>
      <c r="C22" s="141"/>
      <c r="D22" s="141"/>
      <c r="E22" s="139"/>
      <c r="F22" s="141"/>
      <c r="G22" s="164"/>
      <c r="H22" s="60"/>
    </row>
    <row r="23" spans="2:8" ht="30" customHeight="1">
      <c r="B23" s="88">
        <v>10</v>
      </c>
      <c r="C23" s="86" t="s">
        <v>176</v>
      </c>
      <c r="D23" s="86" t="s">
        <v>199</v>
      </c>
      <c r="E23" s="85">
        <v>4500</v>
      </c>
      <c r="F23" s="86" t="s">
        <v>200</v>
      </c>
      <c r="G23" s="89" t="s">
        <v>201</v>
      </c>
      <c r="H23" s="60"/>
    </row>
    <row r="24" spans="2:8" ht="27">
      <c r="B24" s="87">
        <v>11</v>
      </c>
      <c r="C24" s="83" t="s">
        <v>189</v>
      </c>
      <c r="D24" s="83" t="s">
        <v>180</v>
      </c>
      <c r="E24" s="87">
        <v>2709</v>
      </c>
      <c r="F24" s="84" t="s">
        <v>182</v>
      </c>
      <c r="G24" s="89" t="s">
        <v>181</v>
      </c>
      <c r="H24" s="60"/>
    </row>
    <row r="25" spans="2:8" ht="29.25" customHeight="1">
      <c r="B25" s="96">
        <v>12</v>
      </c>
      <c r="C25" s="83" t="s">
        <v>190</v>
      </c>
      <c r="D25" s="83" t="s">
        <v>191</v>
      </c>
      <c r="E25" s="96">
        <v>2000</v>
      </c>
      <c r="F25" s="96" t="s">
        <v>192</v>
      </c>
      <c r="G25" s="96" t="s">
        <v>193</v>
      </c>
    </row>
    <row r="26" spans="2:8" ht="21" customHeight="1">
      <c r="B26" s="96">
        <v>13</v>
      </c>
      <c r="C26" s="83" t="s">
        <v>194</v>
      </c>
      <c r="D26" s="83" t="s">
        <v>195</v>
      </c>
      <c r="E26" s="96">
        <v>45000</v>
      </c>
      <c r="F26" s="96" t="s">
        <v>196</v>
      </c>
      <c r="G26" s="96" t="s">
        <v>197</v>
      </c>
    </row>
    <row r="27" spans="2:8">
      <c r="B27" s="105">
        <v>14</v>
      </c>
      <c r="C27" s="104" t="s">
        <v>202</v>
      </c>
      <c r="D27" s="104" t="s">
        <v>203</v>
      </c>
      <c r="E27" s="97">
        <v>7000</v>
      </c>
      <c r="F27" s="104" t="s">
        <v>204</v>
      </c>
      <c r="G27" s="97" t="s">
        <v>205</v>
      </c>
    </row>
    <row r="28" spans="2:8" s="94" customFormat="1" ht="27">
      <c r="B28" s="97">
        <v>15</v>
      </c>
      <c r="C28" s="106" t="s">
        <v>202</v>
      </c>
      <c r="D28" s="107" t="s">
        <v>211</v>
      </c>
      <c r="E28" s="97">
        <v>8075</v>
      </c>
      <c r="F28" s="106" t="s">
        <v>210</v>
      </c>
      <c r="G28" s="97" t="s">
        <v>205</v>
      </c>
    </row>
    <row r="29" spans="2:8">
      <c r="B29" s="97">
        <v>16</v>
      </c>
      <c r="C29" s="104" t="s">
        <v>218</v>
      </c>
      <c r="D29" s="104" t="s">
        <v>219</v>
      </c>
      <c r="E29" s="97">
        <v>1500</v>
      </c>
      <c r="F29" s="104" t="s">
        <v>220</v>
      </c>
      <c r="G29" s="97" t="s">
        <v>221</v>
      </c>
    </row>
    <row r="30" spans="2:8" ht="15.75" customHeight="1">
      <c r="B30" s="97">
        <v>17</v>
      </c>
      <c r="C30" s="104" t="s">
        <v>225</v>
      </c>
      <c r="D30" s="104" t="s">
        <v>226</v>
      </c>
      <c r="E30" s="108">
        <v>10000</v>
      </c>
      <c r="F30" s="104" t="s">
        <v>227</v>
      </c>
      <c r="G30" s="105" t="s">
        <v>228</v>
      </c>
    </row>
  </sheetData>
  <mergeCells count="49">
    <mergeCell ref="H19:H20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G19:G20"/>
    <mergeCell ref="B17:B18"/>
    <mergeCell ref="C17:C18"/>
    <mergeCell ref="D17:D18"/>
    <mergeCell ref="E17:E18"/>
    <mergeCell ref="G4:G5"/>
    <mergeCell ref="B13:B14"/>
    <mergeCell ref="C13:C14"/>
    <mergeCell ref="D13:D14"/>
    <mergeCell ref="E13:E14"/>
    <mergeCell ref="B11:B12"/>
    <mergeCell ref="C11:C12"/>
    <mergeCell ref="D11:D12"/>
    <mergeCell ref="E11:E12"/>
    <mergeCell ref="G11:G12"/>
    <mergeCell ref="G6:G7"/>
    <mergeCell ref="B9:B10"/>
    <mergeCell ref="B6:B7"/>
    <mergeCell ref="C6:C7"/>
    <mergeCell ref="D6:D7"/>
    <mergeCell ref="E6:E7"/>
    <mergeCell ref="B15:B16"/>
    <mergeCell ref="C15:C16"/>
    <mergeCell ref="D15:D16"/>
    <mergeCell ref="E15:E16"/>
    <mergeCell ref="C9:C10"/>
    <mergeCell ref="D9:D10"/>
    <mergeCell ref="E9:E10"/>
    <mergeCell ref="G17:G18"/>
    <mergeCell ref="G13:G14"/>
    <mergeCell ref="G15:G16"/>
    <mergeCell ref="C2:E2"/>
    <mergeCell ref="C4:C5"/>
    <mergeCell ref="D4:D5"/>
    <mergeCell ref="E4:E5"/>
    <mergeCell ref="G9:G10"/>
    <mergeCell ref="F15:F16"/>
    <mergeCell ref="F9:F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>
      <selection activeCell="I15" sqref="I15"/>
    </sheetView>
  </sheetViews>
  <sheetFormatPr defaultRowHeight="15"/>
  <cols>
    <col min="2" max="2" width="7.140625" customWidth="1"/>
    <col min="3" max="3" width="27.7109375" customWidth="1"/>
    <col min="4" max="4" width="23.5703125" customWidth="1"/>
    <col min="5" max="5" width="18" customWidth="1"/>
    <col min="6" max="6" width="31" customWidth="1"/>
  </cols>
  <sheetData>
    <row r="1" spans="2:7" ht="15.75">
      <c r="C1" s="62" t="s">
        <v>164</v>
      </c>
    </row>
    <row r="2" spans="2:7">
      <c r="B2" s="9"/>
      <c r="C2" s="150" t="s">
        <v>222</v>
      </c>
      <c r="D2" s="151"/>
      <c r="E2" s="151"/>
      <c r="F2" s="9"/>
    </row>
    <row r="4" spans="2:7" ht="20.25" customHeight="1">
      <c r="B4" s="10" t="s">
        <v>50</v>
      </c>
      <c r="C4" s="147" t="s">
        <v>51</v>
      </c>
      <c r="D4" s="147" t="s">
        <v>104</v>
      </c>
      <c r="E4" s="168" t="s">
        <v>53</v>
      </c>
      <c r="F4" s="10" t="s">
        <v>54</v>
      </c>
    </row>
    <row r="5" spans="2:7" ht="18" customHeight="1">
      <c r="B5" s="10" t="s">
        <v>55</v>
      </c>
      <c r="C5" s="147"/>
      <c r="D5" s="147"/>
      <c r="E5" s="169"/>
      <c r="F5" s="10" t="s">
        <v>56</v>
      </c>
    </row>
    <row r="6" spans="2:7">
      <c r="B6" s="165">
        <v>1</v>
      </c>
      <c r="C6" s="165" t="s">
        <v>121</v>
      </c>
      <c r="D6" s="165" t="s">
        <v>122</v>
      </c>
      <c r="E6" s="166" t="s">
        <v>170</v>
      </c>
      <c r="F6" s="165" t="s">
        <v>223</v>
      </c>
    </row>
    <row r="7" spans="2:7" ht="48" customHeight="1">
      <c r="B7" s="165"/>
      <c r="C7" s="165"/>
      <c r="D7" s="165"/>
      <c r="E7" s="165"/>
      <c r="F7" s="167"/>
    </row>
    <row r="8" spans="2:7" ht="49.5" customHeight="1">
      <c r="B8" s="81">
        <v>2</v>
      </c>
      <c r="C8" s="90" t="s">
        <v>123</v>
      </c>
      <c r="D8" s="90" t="s">
        <v>124</v>
      </c>
      <c r="E8" s="91" t="s">
        <v>125</v>
      </c>
      <c r="F8" s="98" t="s">
        <v>224</v>
      </c>
    </row>
    <row r="9" spans="2:7" ht="59.25" customHeight="1">
      <c r="B9" s="82">
        <v>3</v>
      </c>
      <c r="C9" s="82" t="s">
        <v>206</v>
      </c>
      <c r="D9" s="92" t="s">
        <v>207</v>
      </c>
      <c r="E9" s="82" t="s">
        <v>208</v>
      </c>
      <c r="F9" s="92" t="s">
        <v>209</v>
      </c>
    </row>
    <row r="10" spans="2:7" ht="51.75" customHeight="1">
      <c r="B10" s="82">
        <v>4</v>
      </c>
      <c r="C10" s="82" t="s">
        <v>206</v>
      </c>
      <c r="D10" s="82" t="s">
        <v>231</v>
      </c>
      <c r="E10" s="82" t="s">
        <v>232</v>
      </c>
      <c r="F10" s="110" t="s">
        <v>233</v>
      </c>
      <c r="G10" s="111"/>
    </row>
    <row r="11" spans="2:7" ht="50.25" customHeight="1">
      <c r="B11" s="82">
        <v>4</v>
      </c>
      <c r="C11" s="82" t="s">
        <v>234</v>
      </c>
      <c r="D11" s="82" t="s">
        <v>235</v>
      </c>
      <c r="E11" s="82" t="s">
        <v>236</v>
      </c>
      <c r="F11" s="110" t="s">
        <v>237</v>
      </c>
    </row>
    <row r="12" spans="2:7" ht="51.75" customHeight="1">
      <c r="B12" s="82">
        <v>5</v>
      </c>
      <c r="C12" s="82" t="s">
        <v>234</v>
      </c>
      <c r="D12" s="82" t="s">
        <v>231</v>
      </c>
      <c r="E12" s="82" t="s">
        <v>236</v>
      </c>
      <c r="F12" s="110" t="s">
        <v>238</v>
      </c>
    </row>
  </sheetData>
  <mergeCells count="9">
    <mergeCell ref="C2:E2"/>
    <mergeCell ref="C4:C5"/>
    <mergeCell ref="D4:D5"/>
    <mergeCell ref="E4:E5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 дог.на польз.ОИ МКД</vt:lpstr>
      <vt:lpstr>Доходы от рекламы в лифтах</vt:lpstr>
      <vt:lpstr>Размещение рекламы</vt:lpstr>
      <vt:lpstr>Договоры аренды МОП</vt:lpstr>
      <vt:lpstr>Договоры аренды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2015-12-17T10:45:50Z</cp:lastPrinted>
  <dcterms:created xsi:type="dcterms:W3CDTF">2010-11-18T10:26:59Z</dcterms:created>
  <dcterms:modified xsi:type="dcterms:W3CDTF">2015-12-17T10:51:03Z</dcterms:modified>
</cp:coreProperties>
</file>